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yra\OneDrive\Escritorio\"/>
    </mc:Choice>
  </mc:AlternateContent>
  <xr:revisionPtr revIDLastSave="0" documentId="8_{41646CC5-14A3-4640-A3D2-6CAED9B741F8}" xr6:coauthVersionLast="47" xr6:coauthVersionMax="47" xr10:uidLastSave="{00000000-0000-0000-0000-000000000000}"/>
  <bookViews>
    <workbookView xWindow="-120" yWindow="-120" windowWidth="20730" windowHeight="11160" tabRatio="602" xr2:uid="{00000000-000D-0000-FFFF-FFFF00000000}"/>
  </bookViews>
  <sheets>
    <sheet name="Hoja1" sheetId="1" r:id="rId1"/>
  </sheets>
  <definedNames>
    <definedName name="_xlnm._FilterDatabase" localSheetId="0" hidden="1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" l="1"/>
  <c r="G256" i="1"/>
  <c r="G224" i="1"/>
  <c r="G221" i="1"/>
  <c r="G222" i="1"/>
  <c r="G223" i="1"/>
  <c r="G186" i="1"/>
  <c r="G187" i="1"/>
  <c r="G188" i="1"/>
  <c r="G185" i="1"/>
  <c r="G174" i="1"/>
  <c r="G172" i="1"/>
  <c r="G124" i="1"/>
  <c r="G125" i="1"/>
  <c r="G121" i="1"/>
  <c r="G122" i="1"/>
  <c r="G109" i="1"/>
  <c r="G105" i="1"/>
  <c r="G110" i="1"/>
  <c r="G106" i="1"/>
  <c r="G107" i="1"/>
  <c r="G52" i="1"/>
  <c r="G49" i="1"/>
  <c r="G53" i="1"/>
  <c r="G54" i="1"/>
  <c r="G48" i="1"/>
  <c r="G65" i="1"/>
  <c r="G66" i="1"/>
  <c r="G64" i="1"/>
  <c r="G67" i="1"/>
  <c r="G73" i="1"/>
  <c r="G77" i="1"/>
  <c r="G22" i="1"/>
  <c r="G20" i="1"/>
  <c r="G21" i="1"/>
  <c r="G23" i="1"/>
  <c r="G9" i="1"/>
  <c r="G10" i="1"/>
  <c r="E252" i="1"/>
  <c r="G252" i="1"/>
  <c r="E139" i="1"/>
  <c r="E33" i="1"/>
  <c r="G33" i="1"/>
  <c r="E37" i="1"/>
  <c r="G37" i="1"/>
  <c r="E242" i="1"/>
  <c r="G242" i="1"/>
  <c r="E219" i="1"/>
  <c r="G219" i="1"/>
  <c r="E183" i="1"/>
  <c r="G183" i="1"/>
  <c r="E175" i="1"/>
  <c r="G175" i="1"/>
  <c r="E79" i="1"/>
  <c r="G79" i="1"/>
  <c r="E152" i="1"/>
  <c r="E156" i="1"/>
  <c r="E137" i="1"/>
  <c r="E133" i="1"/>
  <c r="E118" i="1"/>
  <c r="G118" i="1"/>
  <c r="E119" i="1"/>
  <c r="G119" i="1"/>
  <c r="E123" i="1"/>
  <c r="G123" i="1"/>
  <c r="E104" i="1"/>
  <c r="G104" i="1"/>
  <c r="E103" i="1"/>
  <c r="G103" i="1"/>
  <c r="E102" i="1"/>
  <c r="G102" i="1"/>
  <c r="E63" i="1"/>
  <c r="G63" i="1"/>
  <c r="E51" i="1"/>
  <c r="G51" i="1"/>
  <c r="E50" i="1"/>
  <c r="G50" i="1"/>
  <c r="E47" i="1"/>
  <c r="G47" i="1"/>
  <c r="E19" i="1"/>
  <c r="G19" i="1"/>
  <c r="E27" i="1"/>
  <c r="G27" i="1"/>
  <c r="E14" i="1"/>
  <c r="G14" i="1"/>
  <c r="E5" i="1"/>
  <c r="G5" i="1"/>
  <c r="E238" i="1"/>
  <c r="G238" i="1"/>
  <c r="E240" i="1"/>
  <c r="G240" i="1"/>
  <c r="E236" i="1"/>
  <c r="G236" i="1"/>
  <c r="E229" i="1"/>
  <c r="G229" i="1"/>
  <c r="E230" i="1"/>
  <c r="G230" i="1"/>
  <c r="E231" i="1"/>
  <c r="G231" i="1"/>
  <c r="E232" i="1"/>
  <c r="G232" i="1"/>
  <c r="E228" i="1"/>
  <c r="G228" i="1"/>
  <c r="E220" i="1"/>
  <c r="G220" i="1"/>
  <c r="E215" i="1"/>
  <c r="G215" i="1"/>
  <c r="E217" i="1"/>
  <c r="G217" i="1"/>
  <c r="E218" i="1"/>
  <c r="G218" i="1"/>
  <c r="E216" i="1"/>
  <c r="G216" i="1"/>
  <c r="E210" i="1"/>
  <c r="E208" i="1"/>
  <c r="E206" i="1"/>
  <c r="E199" i="1"/>
  <c r="E201" i="1"/>
  <c r="E197" i="1"/>
  <c r="E192" i="1"/>
  <c r="E180" i="1"/>
  <c r="G180" i="1"/>
  <c r="E181" i="1"/>
  <c r="G181" i="1"/>
  <c r="E182" i="1"/>
  <c r="G182" i="1"/>
  <c r="E184" i="1"/>
  <c r="G184" i="1"/>
  <c r="E179" i="1"/>
  <c r="G179" i="1"/>
  <c r="E169" i="1"/>
  <c r="G169" i="1"/>
  <c r="E170" i="1"/>
  <c r="G170" i="1"/>
  <c r="E173" i="1"/>
  <c r="G173" i="1"/>
  <c r="E171" i="1"/>
  <c r="G171" i="1"/>
  <c r="E168" i="1"/>
  <c r="G168" i="1"/>
  <c r="E163" i="1"/>
  <c r="E161" i="1"/>
  <c r="E146" i="1"/>
  <c r="E148" i="1"/>
  <c r="E150" i="1"/>
  <c r="E144" i="1"/>
  <c r="E131" i="1"/>
  <c r="E135" i="1"/>
  <c r="E129" i="1"/>
  <c r="E114" i="1"/>
  <c r="G114" i="1"/>
  <c r="E117" i="1"/>
  <c r="G117" i="1"/>
  <c r="E115" i="1"/>
  <c r="G115" i="1"/>
  <c r="E120" i="1"/>
  <c r="G120" i="1"/>
  <c r="E116" i="1"/>
  <c r="G116" i="1"/>
  <c r="E100" i="1"/>
  <c r="G100" i="1"/>
  <c r="E99" i="1"/>
  <c r="G99" i="1"/>
  <c r="E101" i="1"/>
  <c r="G101" i="1"/>
  <c r="E108" i="1"/>
  <c r="G108" i="1"/>
  <c r="E98" i="1"/>
  <c r="G98" i="1"/>
  <c r="E93" i="1"/>
  <c r="E91" i="1"/>
  <c r="E86" i="1"/>
  <c r="E84" i="1"/>
  <c r="E75" i="1"/>
  <c r="G75" i="1"/>
  <c r="E71" i="1"/>
  <c r="G71" i="1"/>
  <c r="E59" i="1"/>
  <c r="G59" i="1"/>
  <c r="E61" i="1"/>
  <c r="G61" i="1"/>
  <c r="E60" i="1"/>
  <c r="G60" i="1"/>
  <c r="E62" i="1"/>
  <c r="G62" i="1"/>
  <c r="E58" i="1"/>
  <c r="G58" i="1"/>
  <c r="E44" i="1"/>
  <c r="G44" i="1"/>
  <c r="E42" i="1"/>
  <c r="G42" i="1"/>
  <c r="E45" i="1"/>
  <c r="G45" i="1"/>
  <c r="E46" i="1"/>
  <c r="G46" i="1"/>
  <c r="E43" i="1"/>
  <c r="G43" i="1"/>
  <c r="E35" i="1"/>
  <c r="G35" i="1"/>
  <c r="E31" i="1"/>
  <c r="G31" i="1"/>
  <c r="E29" i="1"/>
  <c r="G29" i="1"/>
  <c r="E15" i="1"/>
  <c r="G15" i="1"/>
  <c r="E16" i="1"/>
  <c r="G16" i="1"/>
  <c r="E18" i="1"/>
  <c r="G18" i="1"/>
  <c r="E17" i="1"/>
  <c r="G17" i="1"/>
  <c r="E6" i="1"/>
  <c r="G6" i="1"/>
  <c r="E8" i="1"/>
  <c r="G8" i="1"/>
  <c r="E7" i="1"/>
  <c r="G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 Hortelano</author>
  </authors>
  <commentList>
    <comment ref="I7" authorId="0" shapeId="0" xr:uid="{A60243DC-3733-4A92-B8C4-C8D4E0470C0E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sets;
Lucas   5-4
David   4-6</t>
        </r>
      </text>
    </comment>
    <comment ref="I9" authorId="0" shapeId="0" xr:uid="{B57B5107-B6B2-49F6-9C79-F07C82370B15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Clasiificación por ptos;
Gonzalo   1-8
Izan    1-8
Por ptos;
Gonzalo   52 - 96
Izan    48 - 98</t>
        </r>
      </text>
    </comment>
    <comment ref="H17" authorId="0" shapeId="0" xr:uid="{4D9C595E-A236-4C9C-B1C3-C92FE90C2B21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En la 1fase no hubo enfrentamiento directo, en la 2 fase si lo hubo y ganó Valeria a Dannae por 11-7/9-11/11--5 y Valeria queda 4ª en la clasficación.</t>
        </r>
      </text>
    </comment>
    <comment ref="I29" authorId="0" shapeId="0" xr:uid="{9BBBC376-A89F-4342-A060-1B33CD08168A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En la 2fase Lucía/Ariadna ganan en enfrentamiento directo contra Carlota/Dannae por 11-9/11-10 y Lucia/Ariadna quedan 2ª en la clasificación. </t>
        </r>
      </text>
    </comment>
    <comment ref="I33" authorId="0" shapeId="0" xr:uid="{DD9655E3-B83D-46A1-B89D-19CA64BF676E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En la 2fase Dunia/Valeria ganan en enfrentamiento directo contra Elena/Laura por 11-5/11-7 y Dunia/Valeria quedan 4ª en la clasificación.</t>
        </r>
      </text>
    </comment>
    <comment ref="I42" authorId="0" shapeId="0" xr:uid="{1E6D87B4-5141-434C-8FC0-3F8B8C808A1B}">
      <text>
        <r>
          <rPr>
            <b/>
            <sz val="11"/>
            <color indexed="81"/>
            <rFont val="Tahoma"/>
            <family val="2"/>
          </rPr>
          <t xml:space="preserve">Elisa Hortelano:
</t>
        </r>
        <r>
          <rPr>
            <sz val="11"/>
            <color indexed="81"/>
            <rFont val="Tahoma"/>
            <family val="2"/>
          </rPr>
          <t xml:space="preserve">Clasificación por sets de las 2 fases;
Héctor 6-2
Urian 5-3
Mario 8-2
</t>
        </r>
      </text>
    </comment>
    <comment ref="I46" authorId="0" shapeId="0" xr:uid="{AC89C74F-1653-4EB9-86A1-A2105E0BD234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Hugo y Ángel no tienen enfrentamientos directos y la puntuación en juegos de las 2 fases son; Ángel 3-4 y Hugo 7-6, quedando clasificado como 5º puesto Hugo por tener más sets a favor.</t>
        </r>
      </text>
    </comment>
    <comment ref="I58" authorId="0" shapeId="0" xr:uid="{FD523D2D-6646-4098-ABC6-6EC267AD1288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 en las 2 fases;
Adriana 8-0
Naiara 6-2</t>
        </r>
      </text>
    </comment>
    <comment ref="I61" authorId="0" shapeId="0" xr:uid="{4ED29DA9-CB5A-4B65-9DDB-0CD70C251E95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 en las 2 fases;
Marina 8-5
Paula10-0</t>
        </r>
      </text>
    </comment>
    <comment ref="I98" authorId="0" shapeId="0" xr:uid="{FF8608AD-6612-4381-8596-8F88C8DCB37C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sets;
Adán  6-0
Rodrigo 10-0</t>
        </r>
      </text>
    </comment>
    <comment ref="I101" authorId="0" shapeId="0" xr:uid="{7486F02E-AD48-496F-9B81-484D5FB07C73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sets;
Fabio:8-0
Luis: 8-0
Por ptos:
Fabio: 88-22
Luis:  88-32</t>
        </r>
      </text>
    </comment>
    <comment ref="I115" authorId="0" shapeId="0" xr:uid="{D89131ED-A156-4674-BA69-5F9D29952E9B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en la 2fase.</t>
        </r>
      </text>
    </comment>
    <comment ref="I117" authorId="0" shapeId="0" xr:uid="{ADCD95F4-C1A6-4E53-AB8E-401B118945CD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en la 2fase.</t>
        </r>
      </text>
    </comment>
    <comment ref="I133" authorId="0" shapeId="0" xr:uid="{7B9E3033-1C87-4D29-8259-33BC88AC2428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entre Héctor/Adrián y Carlos/Abel y entre ellos y Luca y Daniel por sets.</t>
        </r>
      </text>
    </comment>
    <comment ref="I146" authorId="0" shapeId="0" xr:uid="{820291D0-D7D1-447D-BCB7-F299D80CD4D1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entre Alejandra/Vega y Naiara Expósito.</t>
        </r>
      </text>
    </comment>
    <comment ref="I179" authorId="0" shapeId="0" xr:uid="{FECB4F7A-1D2B-409E-8940-B8B70EE21A31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y suma de ptos en éste.
Marta-Susana: 5/11 11/10  11/7
Susana-Marta: 9/11 11/6  11/7</t>
        </r>
      </text>
    </comment>
    <comment ref="I183" authorId="0" shapeId="0" xr:uid="{443556D8-4487-4C03-8003-8C0551DC9D9D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enfrentamiento directo y suma de ptos en éste.
Yolanda/elena: 11/10 9/11  11/6
Elena/Yolanda: 11-8    11-5</t>
        </r>
      </text>
    </comment>
    <comment ref="I230" authorId="0" shapeId="0" xr:uid="{6B03CA78-88E7-48E5-B572-D5A4FCCCD4DA}">
      <text>
        <r>
          <rPr>
            <b/>
            <sz val="11"/>
            <color indexed="81"/>
            <rFont val="Tahoma"/>
            <family val="2"/>
          </rPr>
          <t>Elisa Hortelano:</t>
        </r>
        <r>
          <rPr>
            <sz val="11"/>
            <color indexed="81"/>
            <rFont val="Tahoma"/>
            <family val="2"/>
          </rPr>
          <t xml:space="preserve">
Clasificación por sets.
Gisela por encima de Coral en el grupo.</t>
        </r>
      </text>
    </comment>
  </commentList>
</comments>
</file>

<file path=xl/sharedStrings.xml><?xml version="1.0" encoding="utf-8"?>
<sst xmlns="http://schemas.openxmlformats.org/spreadsheetml/2006/main" count="547" uniqueCount="147">
  <si>
    <t xml:space="preserve"> IM11</t>
  </si>
  <si>
    <t xml:space="preserve"> IF11</t>
  </si>
  <si>
    <t>IM13</t>
  </si>
  <si>
    <t xml:space="preserve"> IF13</t>
  </si>
  <si>
    <t xml:space="preserve"> DM13</t>
  </si>
  <si>
    <t>DF13</t>
  </si>
  <si>
    <t>DX13</t>
  </si>
  <si>
    <t xml:space="preserve"> IM15</t>
  </si>
  <si>
    <r>
      <t xml:space="preserve"> </t>
    </r>
    <r>
      <rPr>
        <b/>
        <sz val="16"/>
        <color theme="1"/>
        <rFont val="Calibri"/>
        <family val="2"/>
        <scheme val="minor"/>
      </rPr>
      <t>IF15</t>
    </r>
  </si>
  <si>
    <t xml:space="preserve"> DM15</t>
  </si>
  <si>
    <t>DF15</t>
  </si>
  <si>
    <t>DX15</t>
  </si>
  <si>
    <t>IM17</t>
  </si>
  <si>
    <t>IF17</t>
  </si>
  <si>
    <t xml:space="preserve"> DM17</t>
  </si>
  <si>
    <t xml:space="preserve"> DF17</t>
  </si>
  <si>
    <t xml:space="preserve"> DX17</t>
  </si>
  <si>
    <t xml:space="preserve"> IM19</t>
  </si>
  <si>
    <t xml:space="preserve"> IF19</t>
  </si>
  <si>
    <t>DM19</t>
  </si>
  <si>
    <t>DX19</t>
  </si>
  <si>
    <t>3 Y 4</t>
  </si>
  <si>
    <t>3º PREVIAS</t>
  </si>
  <si>
    <t>4º PREVIAS</t>
  </si>
  <si>
    <t>5º PREVIAS</t>
  </si>
  <si>
    <t>D11</t>
  </si>
  <si>
    <t>DF19</t>
  </si>
  <si>
    <t>POSICIÓN</t>
  </si>
  <si>
    <t>NOMBRE</t>
  </si>
  <si>
    <t>CLUB</t>
  </si>
  <si>
    <t>PTS. 1ª FASE</t>
  </si>
  <si>
    <t>PTS. 2ª FASE</t>
  </si>
  <si>
    <t>PTS. TOTALES</t>
  </si>
  <si>
    <t>5 AL 8</t>
  </si>
  <si>
    <t>9 AL 16</t>
  </si>
  <si>
    <t>17 AL 32</t>
  </si>
  <si>
    <t>Javier Lomas</t>
  </si>
  <si>
    <t>Sergio Ruiz</t>
  </si>
  <si>
    <t>David Franco</t>
  </si>
  <si>
    <t>Lucas Mateos</t>
  </si>
  <si>
    <t>CURA MORA</t>
  </si>
  <si>
    <t>CD PARQUE DE MONFRAGUE</t>
  </si>
  <si>
    <t>Ariadna Astasio</t>
  </si>
  <si>
    <t>Carlota González</t>
  </si>
  <si>
    <t>Paula Fabián</t>
  </si>
  <si>
    <t>Dannae Gutiérrez</t>
  </si>
  <si>
    <t>A. ZARZA LA MAYOR</t>
  </si>
  <si>
    <t>CD HOLGUERA</t>
  </si>
  <si>
    <t>Laura Villegas</t>
  </si>
  <si>
    <t>Elena Cano</t>
  </si>
  <si>
    <t>Lucia Alday</t>
  </si>
  <si>
    <t>Héctor Borrega</t>
  </si>
  <si>
    <t>Urian Del Rey</t>
  </si>
  <si>
    <t>Mario Meiriño</t>
  </si>
  <si>
    <t>Alfonso Rubio</t>
  </si>
  <si>
    <t>Adriana Ramos</t>
  </si>
  <si>
    <t>Naiara Expósito</t>
  </si>
  <si>
    <t>Marina Gomez</t>
  </si>
  <si>
    <t>Paula Galán</t>
  </si>
  <si>
    <t>ED JARAIZ DE LA VERA</t>
  </si>
  <si>
    <t>Anais Simón</t>
  </si>
  <si>
    <t>Estela Díaz</t>
  </si>
  <si>
    <t>Erika Carrilho</t>
  </si>
  <si>
    <t>Uxue Caro</t>
  </si>
  <si>
    <t>Alejandro Florencio</t>
  </si>
  <si>
    <t>Ariadna Gálvez</t>
  </si>
  <si>
    <t>Fabio Velaz</t>
  </si>
  <si>
    <t>Ángel Timón</t>
  </si>
  <si>
    <t>Adán Bedmar</t>
  </si>
  <si>
    <t>Fabio Fabián</t>
  </si>
  <si>
    <t>Rodrigo Ruiz</t>
  </si>
  <si>
    <t>Luis Timón</t>
  </si>
  <si>
    <t>Marta Moreno</t>
  </si>
  <si>
    <t>Alejandra Lomas</t>
  </si>
  <si>
    <t>Vega Martin</t>
  </si>
  <si>
    <t>Emma Jiménez</t>
  </si>
  <si>
    <t>Ivan Hurtado</t>
  </si>
  <si>
    <t>Manuel Garcia</t>
  </si>
  <si>
    <t>Abel Florencio</t>
  </si>
  <si>
    <t>Carlos Cano</t>
  </si>
  <si>
    <t>Jara Gaspar</t>
  </si>
  <si>
    <t>Lara Amores</t>
  </si>
  <si>
    <t>Ángela Manzano</t>
  </si>
  <si>
    <t>Maya Wozniak</t>
  </si>
  <si>
    <t>Ismael Mira</t>
  </si>
  <si>
    <t>Marina García</t>
  </si>
  <si>
    <t>Saul Gonzalez</t>
  </si>
  <si>
    <t>Ricardo Nuñez</t>
  </si>
  <si>
    <t>Iván Benito</t>
  </si>
  <si>
    <t>Nael Wozniak</t>
  </si>
  <si>
    <t>AD BADMINTON CORIA</t>
  </si>
  <si>
    <t>Marta Nuñez</t>
  </si>
  <si>
    <t>Susana Nava</t>
  </si>
  <si>
    <t>Irene Martín</t>
  </si>
  <si>
    <t>Elena Dillana</t>
  </si>
  <si>
    <t>Enrique Quimesó</t>
  </si>
  <si>
    <t>Diego Santos</t>
  </si>
  <si>
    <t>Sergio León</t>
  </si>
  <si>
    <t>Irene Montero</t>
  </si>
  <si>
    <t>Indhira Florencio</t>
  </si>
  <si>
    <t>Ana Panduro</t>
  </si>
  <si>
    <t>Manuela Martín</t>
  </si>
  <si>
    <t>Yolanda Sanchez</t>
  </si>
  <si>
    <t>Celia Méndez</t>
  </si>
  <si>
    <t>Alejandro Garcia</t>
  </si>
  <si>
    <t>Juan Pedro Gundin</t>
  </si>
  <si>
    <t>Gael Castro</t>
  </si>
  <si>
    <t>Mario Arroyo</t>
  </si>
  <si>
    <t>Voldán Jakub</t>
  </si>
  <si>
    <t>Carmen Iglesias</t>
  </si>
  <si>
    <t>Irene Gonzalez</t>
  </si>
  <si>
    <t>Gisela Florecio</t>
  </si>
  <si>
    <t>Coral María Sánchez</t>
  </si>
  <si>
    <t>Pedro Carrera</t>
  </si>
  <si>
    <t>Francisco Martín</t>
  </si>
  <si>
    <t>Nicolás Ventura Gómez</t>
  </si>
  <si>
    <t>Gonzalo Chaparro</t>
  </si>
  <si>
    <t>Izan Silicio</t>
  </si>
  <si>
    <t>Valeria García</t>
  </si>
  <si>
    <t>Dunia Corrales</t>
  </si>
  <si>
    <t>Hugo Santos</t>
  </si>
  <si>
    <t>Álvaro García</t>
  </si>
  <si>
    <t>Álvaro Santos</t>
  </si>
  <si>
    <t>Pablo Julio</t>
  </si>
  <si>
    <t>Rosa Mª Sanz</t>
  </si>
  <si>
    <t>Lorena Vega</t>
  </si>
  <si>
    <t>Nerea Reno</t>
  </si>
  <si>
    <t>Ainara Gomez</t>
  </si>
  <si>
    <t>Adrián Montero</t>
  </si>
  <si>
    <t>Luca Blanco</t>
  </si>
  <si>
    <t>Daniel Rubio</t>
  </si>
  <si>
    <t>Ivan Arroyo</t>
  </si>
  <si>
    <t>Carlos Hernández</t>
  </si>
  <si>
    <t>Alexis Figueroa</t>
  </si>
  <si>
    <t>Ouissal Chait</t>
  </si>
  <si>
    <t xml:space="preserve">Rodrigo Luis </t>
  </si>
  <si>
    <t>Alejandro Forencio</t>
  </si>
  <si>
    <t>Rodrigo Luis</t>
  </si>
  <si>
    <t>Amelia Cuarto</t>
  </si>
  <si>
    <t>Adriana Expósito</t>
  </si>
  <si>
    <t>cd holguera</t>
  </si>
  <si>
    <t>enfrentamiento 2 fase ganado por Ismael y Maya por 11-4 y 11-5</t>
  </si>
  <si>
    <t>En la 2 fase el encuentro entre Elena/Yolanda contra Manuela/Ana lo ganan Manuela/Ana por 9-3 (ret).</t>
  </si>
  <si>
    <t>Sergio Bastos</t>
  </si>
  <si>
    <t>En la 2 fase Pedro/Juan Pedro ganan a Mario/ricardo por 11-8/10-11/11-8</t>
  </si>
  <si>
    <t>En la 2fase en el encuentro Francisco/Gisela contra Nicolás/Coral ganan Francisco/Gisela por 11-3/11-5</t>
  </si>
  <si>
    <t>RANKING CLASIFICATORIO JUDEX 2026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</si>
</sst>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0" fontId="0" fillId="0" borderId="0" xfId="0"/>
    <xf numFmtId="0" fontId="6" fillId="0" borderId="0" xfId="0" applyFont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2" fontId="2" fillId="0" borderId="3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3" fillId="4" borderId="8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/>
    </xf>
    <xf numFmtId="0" fontId="3" fillId="3" borderId="8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>
      <alignment horizontal="center"/>
    </xf>
    <xf numFmtId="0" fontId="3" fillId="5" borderId="8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0" fillId="0" borderId="0" xfId="0" applyBorder="1"/>
    <xf numFmtId="0" fontId="3" fillId="4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4" borderId="7" xfId="0" applyFont="1" applyFill="1" applyBorder="1"/>
    <xf numFmtId="0" fontId="7" fillId="0" borderId="7" xfId="0" applyFont="1" applyBorder="1"/>
    <xf numFmtId="0" fontId="4" fillId="4" borderId="7" xfId="0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2" borderId="7" xfId="0" applyFont="1" applyFill="1" applyBorder="1" applyProtection="1">
      <protection locked="0"/>
    </xf>
    <xf numFmtId="0" fontId="5" fillId="0" borderId="7" xfId="0" applyFont="1" applyBorder="1"/>
    <xf numFmtId="0" fontId="4" fillId="3" borderId="7" xfId="0" applyFont="1" applyFill="1" applyBorder="1" applyProtection="1">
      <protection locked="0"/>
    </xf>
    <xf numFmtId="0" fontId="3" fillId="3" borderId="7" xfId="0" applyFont="1" applyFill="1" applyBorder="1"/>
    <xf numFmtId="0" fontId="3" fillId="0" borderId="7" xfId="0" applyFont="1" applyBorder="1"/>
    <xf numFmtId="0" fontId="4" fillId="5" borderId="7" xfId="0" applyFont="1" applyFill="1" applyBorder="1" applyProtection="1">
      <protection locked="0"/>
    </xf>
    <xf numFmtId="0" fontId="4" fillId="5" borderId="7" xfId="0" applyFont="1" applyFill="1" applyBorder="1"/>
    <xf numFmtId="0" fontId="4" fillId="0" borderId="15" xfId="0" applyFont="1" applyBorder="1"/>
    <xf numFmtId="0" fontId="4" fillId="0" borderId="16" xfId="0" applyFont="1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9" xfId="0" applyFont="1" applyFill="1" applyBorder="1" applyAlignment="1">
      <alignment horizontal="center"/>
    </xf>
    <xf numFmtId="0" fontId="0" fillId="0" borderId="20" xfId="0" applyBorder="1"/>
    <xf numFmtId="0" fontId="4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0" fontId="4" fillId="0" borderId="15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20" xfId="0" applyFont="1" applyBorder="1"/>
    <xf numFmtId="0" fontId="0" fillId="0" borderId="19" xfId="0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0" fontId="4" fillId="0" borderId="0" xfId="0" applyFont="1" applyBorder="1"/>
    <xf numFmtId="0" fontId="4" fillId="0" borderId="22" xfId="0" applyFont="1" applyFill="1" applyBorder="1" applyAlignment="1">
      <alignment horizontal="center"/>
    </xf>
    <xf numFmtId="0" fontId="3" fillId="4" borderId="19" xfId="0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Alignment="1" applyProtection="1">
      <alignment horizontal="center"/>
      <protection locked="0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20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/>
    <xf numFmtId="0" fontId="3" fillId="0" borderId="7" xfId="0" applyFont="1" applyFill="1" applyBorder="1"/>
    <xf numFmtId="0" fontId="4" fillId="0" borderId="16" xfId="0" applyFont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Border="1"/>
    <xf numFmtId="0" fontId="0" fillId="0" borderId="19" xfId="0" applyFont="1" applyBorder="1" applyAlignment="1">
      <alignment horizontal="center"/>
    </xf>
    <xf numFmtId="0" fontId="4" fillId="0" borderId="7" xfId="0" applyFont="1" applyFill="1" applyBorder="1" applyProtection="1">
      <protection locked="0"/>
    </xf>
    <xf numFmtId="0" fontId="7" fillId="0" borderId="0" xfId="0" applyFont="1" applyBorder="1"/>
    <xf numFmtId="0" fontId="0" fillId="0" borderId="0" xfId="0" applyProtection="1">
      <protection locked="0"/>
    </xf>
    <xf numFmtId="0" fontId="0" fillId="0" borderId="15" xfId="0" applyFill="1" applyBorder="1" applyAlignment="1">
      <alignment horizontal="left"/>
    </xf>
    <xf numFmtId="0" fontId="3" fillId="0" borderId="28" xfId="0" applyFont="1" applyBorder="1" applyAlignment="1">
      <alignment horizontal="center"/>
    </xf>
    <xf numFmtId="0" fontId="0" fillId="0" borderId="12" xfId="0" applyFill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30" xfId="0" applyFont="1" applyFill="1" applyBorder="1" applyAlignment="1" applyProtection="1">
      <alignment horizontal="center"/>
      <protection locked="0"/>
    </xf>
    <xf numFmtId="0" fontId="3" fillId="0" borderId="22" xfId="0" applyFont="1" applyFill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19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4" fillId="0" borderId="27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4" fillId="0" borderId="3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27" xfId="0" applyBorder="1" applyProtection="1">
      <protection locked="0"/>
    </xf>
    <xf numFmtId="0" fontId="4" fillId="0" borderId="2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20" xfId="0" applyFill="1" applyBorder="1"/>
    <xf numFmtId="0" fontId="4" fillId="0" borderId="3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22" xfId="0" applyFill="1" applyBorder="1"/>
    <xf numFmtId="0" fontId="4" fillId="0" borderId="22" xfId="0" applyFont="1" applyFill="1" applyBorder="1"/>
    <xf numFmtId="0" fontId="4" fillId="0" borderId="23" xfId="0" applyFont="1" applyFill="1" applyBorder="1"/>
    <xf numFmtId="0" fontId="2" fillId="0" borderId="20" xfId="0" applyFont="1" applyBorder="1" applyAlignment="1">
      <alignment horizontal="center"/>
    </xf>
    <xf numFmtId="0" fontId="3" fillId="0" borderId="0" xfId="0" applyFont="1" applyBorder="1"/>
    <xf numFmtId="0" fontId="0" fillId="0" borderId="15" xfId="0" applyFont="1" applyFill="1" applyBorder="1" applyAlignment="1" applyProtection="1">
      <alignment horizontal="left"/>
      <protection locked="0"/>
    </xf>
    <xf numFmtId="0" fontId="3" fillId="0" borderId="30" xfId="0" applyFont="1" applyBorder="1" applyAlignment="1">
      <alignment horizontal="center"/>
    </xf>
    <xf numFmtId="0" fontId="0" fillId="0" borderId="12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Protection="1">
      <protection locked="0"/>
    </xf>
    <xf numFmtId="0" fontId="3" fillId="6" borderId="17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3" fillId="6" borderId="7" xfId="0" applyFont="1" applyFill="1" applyBorder="1"/>
    <xf numFmtId="0" fontId="4" fillId="6" borderId="7" xfId="0" applyFont="1" applyFill="1" applyBorder="1"/>
    <xf numFmtId="0" fontId="4" fillId="6" borderId="7" xfId="0" applyFont="1" applyFill="1" applyBorder="1" applyProtection="1">
      <protection locked="0"/>
    </xf>
    <xf numFmtId="0" fontId="4" fillId="0" borderId="31" xfId="0" applyFont="1" applyBorder="1" applyAlignment="1">
      <alignment horizontal="center"/>
    </xf>
    <xf numFmtId="0" fontId="4" fillId="0" borderId="0" xfId="0" applyFont="1" applyFill="1" applyBorder="1"/>
    <xf numFmtId="0" fontId="4" fillId="0" borderId="40" xfId="0" applyFont="1" applyFill="1" applyBorder="1" applyAlignment="1">
      <alignment horizontal="center"/>
    </xf>
    <xf numFmtId="0" fontId="1" fillId="0" borderId="27" xfId="1" applyBorder="1" applyProtection="1">
      <protection locked="0"/>
    </xf>
    <xf numFmtId="0" fontId="3" fillId="0" borderId="3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/>
    </xf>
    <xf numFmtId="0" fontId="0" fillId="0" borderId="40" xfId="0" applyBorder="1" applyProtection="1">
      <protection locked="0"/>
    </xf>
    <xf numFmtId="0" fontId="3" fillId="0" borderId="36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4" borderId="3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0" fillId="4" borderId="32" xfId="0" applyFill="1" applyBorder="1" applyProtection="1">
      <protection locked="0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4" borderId="12" xfId="0" applyFill="1" applyBorder="1" applyProtection="1">
      <protection locked="0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2" borderId="31" xfId="0" applyFont="1" applyFill="1" applyBorder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0" fontId="4" fillId="2" borderId="27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3" fillId="2" borderId="28" xfId="0" applyFon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2" borderId="22" xfId="0" applyFill="1" applyBorder="1" applyProtection="1">
      <protection locked="0"/>
    </xf>
    <xf numFmtId="0" fontId="3" fillId="2" borderId="28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4" fillId="2" borderId="15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16" xfId="0" applyFont="1" applyFill="1" applyBorder="1"/>
    <xf numFmtId="0" fontId="0" fillId="2" borderId="12" xfId="0" applyFill="1" applyBorder="1"/>
    <xf numFmtId="0" fontId="0" fillId="2" borderId="15" xfId="0" applyFill="1" applyBorder="1"/>
    <xf numFmtId="0" fontId="0" fillId="2" borderId="1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4" fillId="2" borderId="16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0" borderId="12" xfId="0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2" borderId="32" xfId="0" applyFill="1" applyBorder="1" applyProtection="1">
      <protection locked="0"/>
    </xf>
    <xf numFmtId="0" fontId="4" fillId="2" borderId="31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0" fillId="2" borderId="40" xfId="0" applyFill="1" applyBorder="1" applyProtection="1">
      <protection locked="0"/>
    </xf>
    <xf numFmtId="0" fontId="4" fillId="2" borderId="40" xfId="0" applyFont="1" applyFill="1" applyBorder="1" applyAlignment="1">
      <alignment horizontal="center"/>
    </xf>
    <xf numFmtId="0" fontId="0" fillId="4" borderId="27" xfId="0" applyFill="1" applyBorder="1" applyProtection="1">
      <protection locked="0"/>
    </xf>
    <xf numFmtId="0" fontId="3" fillId="2" borderId="31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left"/>
    </xf>
    <xf numFmtId="0" fontId="0" fillId="2" borderId="12" xfId="0" applyFont="1" applyFill="1" applyBorder="1" applyAlignment="1">
      <alignment horizontal="left"/>
    </xf>
    <xf numFmtId="0" fontId="0" fillId="2" borderId="29" xfId="0" applyFill="1" applyBorder="1" applyAlignment="1">
      <alignment horizontal="center"/>
    </xf>
    <xf numFmtId="0" fontId="4" fillId="2" borderId="15" xfId="0" applyFont="1" applyFill="1" applyBorder="1"/>
    <xf numFmtId="0" fontId="0" fillId="2" borderId="12" xfId="0" applyFont="1" applyFill="1" applyBorder="1" applyAlignment="1" applyProtection="1">
      <alignment horizontal="left"/>
      <protection locked="0"/>
    </xf>
    <xf numFmtId="0" fontId="0" fillId="2" borderId="15" xfId="0" applyFont="1" applyFill="1" applyBorder="1" applyAlignment="1" applyProtection="1">
      <alignment horizontal="left"/>
      <protection locked="0"/>
    </xf>
    <xf numFmtId="0" fontId="3" fillId="2" borderId="37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0" fillId="2" borderId="24" xfId="0" applyFont="1" applyFill="1" applyBorder="1" applyAlignment="1" applyProtection="1">
      <alignment horizontal="left"/>
      <protection locked="0"/>
    </xf>
    <xf numFmtId="0" fontId="0" fillId="2" borderId="25" xfId="0" applyFont="1" applyFill="1" applyBorder="1" applyAlignment="1" applyProtection="1">
      <alignment horizontal="left"/>
      <protection locked="0"/>
    </xf>
    <xf numFmtId="0" fontId="0" fillId="2" borderId="22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0" fontId="0" fillId="4" borderId="22" xfId="0" applyFill="1" applyBorder="1" applyProtection="1">
      <protection locked="0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/>
    <xf numFmtId="0" fontId="0" fillId="4" borderId="15" xfId="0" applyFill="1" applyBorder="1" applyProtection="1">
      <protection locked="0"/>
    </xf>
    <xf numFmtId="0" fontId="4" fillId="4" borderId="16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0" fillId="4" borderId="9" xfId="0" applyFill="1" applyBorder="1" applyProtection="1">
      <protection locked="0"/>
    </xf>
    <xf numFmtId="0" fontId="0" fillId="4" borderId="40" xfId="0" applyFill="1" applyBorder="1" applyAlignment="1">
      <alignment horizontal="left"/>
    </xf>
    <xf numFmtId="0" fontId="4" fillId="4" borderId="40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0" fillId="4" borderId="40" xfId="0" applyFont="1" applyFill="1" applyBorder="1" applyAlignment="1" applyProtection="1">
      <alignment horizontal="left"/>
      <protection locked="0"/>
    </xf>
    <xf numFmtId="0" fontId="0" fillId="2" borderId="27" xfId="0" applyFill="1" applyBorder="1" applyAlignment="1" applyProtection="1">
      <alignment horizontal="left"/>
      <protection locked="0"/>
    </xf>
    <xf numFmtId="0" fontId="0" fillId="2" borderId="27" xfId="0" applyFill="1" applyBorder="1" applyAlignment="1">
      <alignment horizontal="left"/>
    </xf>
    <xf numFmtId="0" fontId="3" fillId="2" borderId="39" xfId="0" applyFont="1" applyFill="1" applyBorder="1" applyAlignment="1" applyProtection="1">
      <alignment horizontal="center"/>
      <protection locked="0"/>
    </xf>
    <xf numFmtId="0" fontId="1" fillId="2" borderId="27" xfId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4" fillId="2" borderId="35" xfId="0" applyFont="1" applyFill="1" applyBorder="1" applyAlignment="1">
      <alignment horizontal="center"/>
    </xf>
  </cellXfs>
  <cellStyles count="2">
    <cellStyle name="Normal" xfId="0" builtinId="0"/>
    <cellStyle name="Normal 2" xfId="1" xr:uid="{E578A8C2-45DC-424D-84CA-9608D548D2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2"/>
  <sheetViews>
    <sheetView tabSelected="1" topLeftCell="A58" workbookViewId="0">
      <selection activeCell="B216" sqref="B216"/>
    </sheetView>
  </sheetViews>
  <sheetFormatPr defaultColWidth="10.76171875" defaultRowHeight="15" x14ac:dyDescent="0.2"/>
  <cols>
    <col min="1" max="1" width="9.55078125" bestFit="1" customWidth="1"/>
    <col min="2" max="2" width="12.375" bestFit="1" customWidth="1"/>
    <col min="3" max="3" width="23.13671875" customWidth="1"/>
    <col min="4" max="4" width="28.78515625" customWidth="1"/>
    <col min="5" max="5" width="18.4296875" customWidth="1"/>
    <col min="6" max="6" width="19.234375" customWidth="1"/>
    <col min="7" max="7" width="18.83203125" customWidth="1"/>
    <col min="8" max="8" width="3.09375" customWidth="1"/>
    <col min="9" max="9" width="3.2265625" customWidth="1"/>
  </cols>
  <sheetData>
    <row r="1" spans="1:15" ht="29.25" x14ac:dyDescent="0.4">
      <c r="C1" s="2" t="s">
        <v>146</v>
      </c>
    </row>
    <row r="3" spans="1:15" ht="21.75" thickBot="1" x14ac:dyDescent="0.35">
      <c r="A3" s="33" t="s">
        <v>0</v>
      </c>
      <c r="B3" s="67" t="s">
        <v>27</v>
      </c>
      <c r="C3" s="68" t="s">
        <v>28</v>
      </c>
      <c r="D3" s="68" t="s">
        <v>29</v>
      </c>
      <c r="E3" s="69" t="s">
        <v>30</v>
      </c>
      <c r="F3" s="69" t="s">
        <v>31</v>
      </c>
      <c r="G3" s="70" t="s">
        <v>32</v>
      </c>
    </row>
    <row r="4" spans="1:15" ht="21.75" thickBot="1" x14ac:dyDescent="0.35">
      <c r="A4" s="34"/>
      <c r="B4" s="99"/>
      <c r="C4" s="61"/>
      <c r="D4" s="62"/>
      <c r="E4" s="63"/>
      <c r="F4" s="63"/>
      <c r="G4" s="64"/>
      <c r="L4" s="7">
        <v>1</v>
      </c>
      <c r="M4" s="3">
        <v>240</v>
      </c>
    </row>
    <row r="5" spans="1:15" ht="21.75" thickBot="1" x14ac:dyDescent="0.35">
      <c r="A5" s="88"/>
      <c r="B5" s="156">
        <v>1</v>
      </c>
      <c r="C5" s="225" t="s">
        <v>36</v>
      </c>
      <c r="D5" s="226" t="s">
        <v>40</v>
      </c>
      <c r="E5" s="158">
        <f>IF(B5=1,240,IF(B5=2,204,IF(B5=3,168,IF(B5=4,168,IF(B5&lt;=8,132,IF(B5&lt;=16,96.2,IF(B5&lt;=32,60.1)))))))</f>
        <v>240</v>
      </c>
      <c r="F5" s="158">
        <v>240</v>
      </c>
      <c r="G5" s="159">
        <f>SUM(E5,F5)</f>
        <v>480</v>
      </c>
      <c r="L5" s="8">
        <v>2</v>
      </c>
      <c r="M5" s="4">
        <v>204</v>
      </c>
    </row>
    <row r="6" spans="1:15" ht="21.75" thickBot="1" x14ac:dyDescent="0.35">
      <c r="A6" s="88"/>
      <c r="B6" s="156">
        <v>2</v>
      </c>
      <c r="C6" s="225" t="s">
        <v>37</v>
      </c>
      <c r="D6" s="225" t="s">
        <v>40</v>
      </c>
      <c r="E6" s="158">
        <f t="shared" ref="E6" si="0">IF(B6=1,240,IF(B6=2,204,IF(B6=3,168,IF(B6=4,168,IF(B6&lt;=8,132,IF(B6&lt;=16,96.2,IF(B6&lt;=32,60.1)))))))</f>
        <v>204</v>
      </c>
      <c r="F6" s="158">
        <v>204</v>
      </c>
      <c r="G6" s="159">
        <f t="shared" ref="G6:G10" si="1">SUM(E6,F6)</f>
        <v>408</v>
      </c>
      <c r="L6" s="8" t="s">
        <v>21</v>
      </c>
      <c r="M6" s="4">
        <v>168</v>
      </c>
    </row>
    <row r="7" spans="1:15" ht="21.75" thickBot="1" x14ac:dyDescent="0.35">
      <c r="A7" s="88"/>
      <c r="B7" s="194">
        <v>3</v>
      </c>
      <c r="C7" s="225" t="s">
        <v>39</v>
      </c>
      <c r="D7" s="226" t="s">
        <v>41</v>
      </c>
      <c r="E7" s="158">
        <f>IF(B8=1,240,IF(B8=2,204,IF(B8=3,168,IF(B8=4,168,IF(B8&lt;=8,132,IF(B8&lt;=16,96.2,IF(B8&lt;=32,60.1)))))))</f>
        <v>168</v>
      </c>
      <c r="F7" s="158">
        <v>168</v>
      </c>
      <c r="G7" s="159">
        <f>SUM(E7,F7)</f>
        <v>336</v>
      </c>
      <c r="L7" s="10" t="s">
        <v>33</v>
      </c>
      <c r="M7" s="4">
        <v>132</v>
      </c>
    </row>
    <row r="8" spans="1:15" s="1" customFormat="1" ht="21.75" thickBot="1" x14ac:dyDescent="0.35">
      <c r="A8" s="88"/>
      <c r="B8" s="194">
        <v>4</v>
      </c>
      <c r="C8" s="225" t="s">
        <v>38</v>
      </c>
      <c r="D8" s="226" t="s">
        <v>41</v>
      </c>
      <c r="E8" s="158">
        <f>IF(B7=1,240,IF(B7=2,204,IF(B7=3,168,IF(B7=4,168,IF(B7&lt;=8,132,IF(B7&lt;=16,96.2,IF(B7&lt;=32,60.1)))))))</f>
        <v>168</v>
      </c>
      <c r="F8" s="158">
        <v>168</v>
      </c>
      <c r="G8" s="159">
        <f>SUM(E8,F8)</f>
        <v>336</v>
      </c>
      <c r="L8" s="6" t="s">
        <v>34</v>
      </c>
      <c r="M8" s="4">
        <v>96.2</v>
      </c>
    </row>
    <row r="9" spans="1:15" s="1" customFormat="1" ht="21.75" thickBot="1" x14ac:dyDescent="0.35">
      <c r="A9" s="88"/>
      <c r="B9" s="223">
        <v>5</v>
      </c>
      <c r="C9" s="224" t="s">
        <v>116</v>
      </c>
      <c r="D9" s="221" t="s">
        <v>41</v>
      </c>
      <c r="E9" s="222">
        <v>24.2</v>
      </c>
      <c r="F9" s="222">
        <v>24.2</v>
      </c>
      <c r="G9" s="145">
        <f t="shared" si="1"/>
        <v>48.4</v>
      </c>
      <c r="L9" s="10" t="s">
        <v>35</v>
      </c>
      <c r="M9" s="4">
        <v>60.1</v>
      </c>
    </row>
    <row r="10" spans="1:15" s="1" customFormat="1" ht="21.75" thickBot="1" x14ac:dyDescent="0.35">
      <c r="A10" s="88"/>
      <c r="B10" s="108">
        <v>6</v>
      </c>
      <c r="C10" s="136" t="s">
        <v>117</v>
      </c>
      <c r="D10" s="136" t="s">
        <v>41</v>
      </c>
      <c r="E10" s="103">
        <v>24.2</v>
      </c>
      <c r="F10" s="103">
        <v>24.2</v>
      </c>
      <c r="G10" s="111">
        <f t="shared" si="1"/>
        <v>48.4</v>
      </c>
      <c r="L10" s="10"/>
      <c r="M10" s="4"/>
    </row>
    <row r="11" spans="1:15" ht="21" x14ac:dyDescent="0.3">
      <c r="A11" s="34"/>
      <c r="B11" s="59"/>
      <c r="C11" s="112"/>
      <c r="D11" s="56"/>
      <c r="E11" s="58"/>
      <c r="F11" s="58"/>
      <c r="G11" s="53"/>
      <c r="L11" s="8" t="s">
        <v>22</v>
      </c>
      <c r="M11" s="4">
        <v>24.2</v>
      </c>
    </row>
    <row r="12" spans="1:15" ht="21" x14ac:dyDescent="0.3">
      <c r="A12" s="33" t="s">
        <v>1</v>
      </c>
      <c r="B12" s="28" t="s">
        <v>27</v>
      </c>
      <c r="C12" s="15" t="s">
        <v>28</v>
      </c>
      <c r="D12" s="15" t="s">
        <v>29</v>
      </c>
      <c r="E12" s="16" t="s">
        <v>30</v>
      </c>
      <c r="F12" s="16" t="s">
        <v>31</v>
      </c>
      <c r="G12" s="23" t="s">
        <v>32</v>
      </c>
      <c r="L12" s="8" t="s">
        <v>23</v>
      </c>
      <c r="M12" s="4">
        <v>12.3</v>
      </c>
    </row>
    <row r="13" spans="1:15" ht="21.75" thickBot="1" x14ac:dyDescent="0.35">
      <c r="A13" s="34"/>
      <c r="B13" s="99"/>
      <c r="C13" s="61"/>
      <c r="D13" s="62"/>
      <c r="E13" s="63"/>
      <c r="F13" s="63"/>
      <c r="G13" s="64"/>
      <c r="L13" s="9" t="s">
        <v>24</v>
      </c>
      <c r="M13" s="5">
        <v>4.8</v>
      </c>
      <c r="O13" s="1"/>
    </row>
    <row r="14" spans="1:15" ht="21.75" thickBot="1" x14ac:dyDescent="0.35">
      <c r="A14" s="88"/>
      <c r="B14" s="156">
        <v>1</v>
      </c>
      <c r="C14" s="188" t="s">
        <v>42</v>
      </c>
      <c r="D14" s="226" t="s">
        <v>46</v>
      </c>
      <c r="E14" s="158">
        <f>IF(B14=1,240,IF(B14=2,204,IF(B14=3,168,IF(B14=4,168,IF(B14&lt;=8,132,IF(B14&lt;=16,96.2,IF(B14&lt;=32,60.1)))))))</f>
        <v>240</v>
      </c>
      <c r="F14" s="158">
        <v>240</v>
      </c>
      <c r="G14" s="159">
        <f t="shared" ref="G14:G23" si="2">SUM(E14,F14)</f>
        <v>480</v>
      </c>
    </row>
    <row r="15" spans="1:15" ht="21.75" thickBot="1" x14ac:dyDescent="0.35">
      <c r="A15" s="27"/>
      <c r="B15" s="156">
        <v>2</v>
      </c>
      <c r="C15" s="188" t="s">
        <v>43</v>
      </c>
      <c r="D15" s="226" t="s">
        <v>47</v>
      </c>
      <c r="E15" s="158">
        <f>IF(B15=1,240,IF(B15=2,204,IF(B15=3,168,IF(B15=4,168,IF(B15&lt;=8,132,IF(B15&lt;=16,96.2,IF(B15&lt;=32,60.1)))))))</f>
        <v>204</v>
      </c>
      <c r="F15" s="158">
        <v>204</v>
      </c>
      <c r="G15" s="159">
        <f t="shared" si="2"/>
        <v>408</v>
      </c>
    </row>
    <row r="16" spans="1:15" s="1" customFormat="1" ht="21.75" thickBot="1" x14ac:dyDescent="0.35">
      <c r="A16" s="27"/>
      <c r="B16" s="156">
        <v>3</v>
      </c>
      <c r="C16" s="188" t="s">
        <v>44</v>
      </c>
      <c r="D16" s="226" t="s">
        <v>40</v>
      </c>
      <c r="E16" s="158">
        <f>IF(B16=1,240,IF(B16=2,204,IF(B16=3,168,IF(B16=4,168,IF(B16&lt;=8,132,IF(B16&lt;=16,96.2,IF(B16&lt;=32,60.1)))))))</f>
        <v>168</v>
      </c>
      <c r="F16" s="158">
        <v>168</v>
      </c>
      <c r="G16" s="159">
        <f t="shared" si="2"/>
        <v>336</v>
      </c>
    </row>
    <row r="17" spans="1:12" s="1" customFormat="1" ht="21.75" thickBot="1" x14ac:dyDescent="0.35">
      <c r="A17" s="27"/>
      <c r="B17" s="227">
        <v>4</v>
      </c>
      <c r="C17" s="228" t="s">
        <v>118</v>
      </c>
      <c r="D17" s="228" t="s">
        <v>47</v>
      </c>
      <c r="E17" s="158">
        <f>IF(B18=1,240,IF(B18=2,204,IF(B18=3,168,IF(B18=4,168,IF(B18&lt;=8,132,IF(B18&lt;=16,96.2,IF(B18&lt;=32,60.1)))))))</f>
        <v>132</v>
      </c>
      <c r="F17" s="158">
        <v>168</v>
      </c>
      <c r="G17" s="159">
        <f t="shared" si="2"/>
        <v>300</v>
      </c>
      <c r="H17" s="148"/>
      <c r="I17" s="149"/>
      <c r="J17" s="149"/>
      <c r="K17" s="149"/>
      <c r="L17" s="149"/>
    </row>
    <row r="18" spans="1:12" s="1" customFormat="1" ht="21.75" thickBot="1" x14ac:dyDescent="0.35">
      <c r="A18" s="27"/>
      <c r="B18" s="143">
        <v>5</v>
      </c>
      <c r="C18" s="220" t="s">
        <v>45</v>
      </c>
      <c r="D18" s="221" t="s">
        <v>47</v>
      </c>
      <c r="E18" s="222">
        <f>IF(B17=1,240,IF(B17=2,204,IF(B17=3,168,IF(B17=4,168,IF(B17&lt;=8,132,IF(B17&lt;=16,96.2,IF(B17&lt;=32,60.1)))))))</f>
        <v>168</v>
      </c>
      <c r="F18" s="222">
        <v>132</v>
      </c>
      <c r="G18" s="145">
        <f t="shared" si="2"/>
        <v>300</v>
      </c>
      <c r="H18" s="148"/>
      <c r="I18" s="149"/>
      <c r="J18" s="149"/>
      <c r="K18" s="149"/>
      <c r="L18" s="149"/>
    </row>
    <row r="19" spans="1:12" s="1" customFormat="1" ht="21.75" thickBot="1" x14ac:dyDescent="0.35">
      <c r="A19" s="27"/>
      <c r="B19" s="101">
        <v>6</v>
      </c>
      <c r="C19" s="136" t="s">
        <v>119</v>
      </c>
      <c r="D19" s="136" t="s">
        <v>47</v>
      </c>
      <c r="E19" s="103">
        <f>IF(B19=1,240,IF(B19=2,204,IF(B19=3,168,IF(B19=4,168,IF(B19&lt;=8,132,IF(B19&lt;=16,96.2,IF(B19&lt;=32,60.1)))))))</f>
        <v>132</v>
      </c>
      <c r="F19" s="103">
        <v>132</v>
      </c>
      <c r="G19" s="104">
        <f t="shared" si="2"/>
        <v>264</v>
      </c>
    </row>
    <row r="20" spans="1:12" s="1" customFormat="1" ht="21.75" thickBot="1" x14ac:dyDescent="0.35">
      <c r="A20" s="27"/>
      <c r="B20" s="101">
        <v>7</v>
      </c>
      <c r="C20" s="136" t="s">
        <v>50</v>
      </c>
      <c r="D20" s="136" t="s">
        <v>46</v>
      </c>
      <c r="E20" s="103">
        <v>24.2</v>
      </c>
      <c r="F20" s="103">
        <v>24.2</v>
      </c>
      <c r="G20" s="104">
        <f t="shared" si="2"/>
        <v>48.4</v>
      </c>
    </row>
    <row r="21" spans="1:12" s="1" customFormat="1" ht="21.75" thickBot="1" x14ac:dyDescent="0.35">
      <c r="A21" s="27"/>
      <c r="B21" s="101">
        <v>8</v>
      </c>
      <c r="C21" s="136" t="s">
        <v>63</v>
      </c>
      <c r="D21" s="136" t="s">
        <v>46</v>
      </c>
      <c r="E21" s="103">
        <v>24.2</v>
      </c>
      <c r="F21" s="103">
        <v>24.2</v>
      </c>
      <c r="G21" s="104">
        <f t="shared" si="2"/>
        <v>48.4</v>
      </c>
    </row>
    <row r="22" spans="1:12" s="1" customFormat="1" ht="21.75" thickBot="1" x14ac:dyDescent="0.35">
      <c r="A22" s="27"/>
      <c r="B22" s="101">
        <v>9</v>
      </c>
      <c r="C22" s="136" t="s">
        <v>49</v>
      </c>
      <c r="D22" s="136" t="s">
        <v>46</v>
      </c>
      <c r="E22" s="103">
        <v>24.2</v>
      </c>
      <c r="F22" s="103">
        <v>12.3</v>
      </c>
      <c r="G22" s="104">
        <f t="shared" si="2"/>
        <v>36.5</v>
      </c>
    </row>
    <row r="23" spans="1:12" s="1" customFormat="1" ht="21.75" thickBot="1" x14ac:dyDescent="0.35">
      <c r="A23" s="27"/>
      <c r="B23" s="101">
        <v>10</v>
      </c>
      <c r="C23" s="136" t="s">
        <v>48</v>
      </c>
      <c r="D23" s="136" t="s">
        <v>46</v>
      </c>
      <c r="E23" s="103">
        <v>12.3</v>
      </c>
      <c r="F23" s="103">
        <v>24.2</v>
      </c>
      <c r="G23" s="104">
        <f t="shared" si="2"/>
        <v>36.5</v>
      </c>
    </row>
    <row r="24" spans="1:12" x14ac:dyDescent="0.2">
      <c r="A24" s="11"/>
      <c r="B24" s="59"/>
    </row>
    <row r="25" spans="1:12" ht="21" x14ac:dyDescent="0.3">
      <c r="A25" s="35" t="s">
        <v>25</v>
      </c>
      <c r="B25" s="28" t="s">
        <v>27</v>
      </c>
      <c r="C25" s="15" t="s">
        <v>28</v>
      </c>
      <c r="D25" s="15" t="s">
        <v>29</v>
      </c>
      <c r="E25" s="16" t="s">
        <v>30</v>
      </c>
      <c r="F25" s="16" t="s">
        <v>31</v>
      </c>
      <c r="G25" s="23" t="s">
        <v>32</v>
      </c>
    </row>
    <row r="26" spans="1:12" s="1" customFormat="1" ht="21.75" thickBot="1" x14ac:dyDescent="0.35">
      <c r="A26" s="36"/>
      <c r="B26" s="94"/>
      <c r="C26" s="95"/>
      <c r="D26" s="95"/>
      <c r="E26" s="66"/>
      <c r="F26" s="96"/>
      <c r="G26" s="97"/>
    </row>
    <row r="27" spans="1:12" ht="21.75" thickBot="1" x14ac:dyDescent="0.35">
      <c r="A27" s="27"/>
      <c r="B27" s="161">
        <v>1</v>
      </c>
      <c r="C27" s="178" t="s">
        <v>36</v>
      </c>
      <c r="D27" s="162" t="s">
        <v>40</v>
      </c>
      <c r="E27" s="163">
        <f>IF(B27=1,240,IF(B27=2,204,IF(B27=3,168,IF(B27=4,168,IF(B27&lt;=8,132,IF(B27&lt;=16,96.2,IF(B27&lt;=32,60.1)))))))</f>
        <v>240</v>
      </c>
      <c r="F27" s="163">
        <v>240</v>
      </c>
      <c r="G27" s="164">
        <f>SUM(E27,F27)</f>
        <v>480</v>
      </c>
    </row>
    <row r="28" spans="1:12" ht="21.75" thickBot="1" x14ac:dyDescent="0.35">
      <c r="A28" s="27"/>
      <c r="B28" s="170"/>
      <c r="C28" s="179" t="s">
        <v>37</v>
      </c>
      <c r="D28" s="229" t="s">
        <v>40</v>
      </c>
      <c r="E28" s="172"/>
      <c r="F28" s="172"/>
      <c r="G28" s="164"/>
    </row>
    <row r="29" spans="1:12" ht="21.75" thickBot="1" x14ac:dyDescent="0.35">
      <c r="A29" s="27"/>
      <c r="B29" s="167">
        <v>2</v>
      </c>
      <c r="C29" s="182" t="s">
        <v>50</v>
      </c>
      <c r="D29" s="162" t="s">
        <v>46</v>
      </c>
      <c r="E29" s="163">
        <f>IF(B31=1,240,IF(B31=2,204,IF(B31=3,168,IF(B31=4,168,IF(B31&lt;=8,132,IF(B31&lt;=16,96.2,IF(B31&lt;=32,60.1)))))))</f>
        <v>168</v>
      </c>
      <c r="F29" s="163">
        <v>204</v>
      </c>
      <c r="G29" s="164">
        <f>SUM(E29,F29)</f>
        <v>372</v>
      </c>
    </row>
    <row r="30" spans="1:12" ht="21.75" thickBot="1" x14ac:dyDescent="0.35">
      <c r="A30" s="27"/>
      <c r="B30" s="170"/>
      <c r="C30" s="183" t="s">
        <v>42</v>
      </c>
      <c r="D30" s="229" t="s">
        <v>46</v>
      </c>
      <c r="E30" s="172"/>
      <c r="F30" s="172"/>
      <c r="G30" s="164"/>
    </row>
    <row r="31" spans="1:12" s="1" customFormat="1" ht="21.75" thickBot="1" x14ac:dyDescent="0.35">
      <c r="A31" s="27"/>
      <c r="B31" s="167">
        <v>3</v>
      </c>
      <c r="C31" s="178" t="s">
        <v>43</v>
      </c>
      <c r="D31" s="162" t="s">
        <v>47</v>
      </c>
      <c r="E31" s="163">
        <f>IF(B29=1,240,IF(B29=2,204,IF(B29=3,168,IF(B29=4,168,IF(B29&lt;=8,132,IF(B29&lt;=16,96.2,IF(B29&lt;=32,60.1)))))))</f>
        <v>204</v>
      </c>
      <c r="F31" s="163">
        <v>168</v>
      </c>
      <c r="G31" s="164">
        <f>SUM(E31,F31)</f>
        <v>372</v>
      </c>
    </row>
    <row r="32" spans="1:12" s="1" customFormat="1" ht="21.75" thickBot="1" x14ac:dyDescent="0.35">
      <c r="A32" s="27"/>
      <c r="B32" s="170"/>
      <c r="C32" s="179" t="s">
        <v>45</v>
      </c>
      <c r="D32" s="229" t="s">
        <v>47</v>
      </c>
      <c r="E32" s="172"/>
      <c r="F32" s="172"/>
      <c r="G32" s="164"/>
    </row>
    <row r="33" spans="1:9" s="1" customFormat="1" ht="21.75" thickBot="1" x14ac:dyDescent="0.35">
      <c r="A33" s="27"/>
      <c r="B33" s="155">
        <v>4</v>
      </c>
      <c r="C33" s="150" t="s">
        <v>119</v>
      </c>
      <c r="D33" s="150" t="s">
        <v>47</v>
      </c>
      <c r="E33" s="151">
        <f>IF(B35=1,240,IF(B35=2,204,IF(B35=3,168,IF(B35=4,168,IF(B35&lt;=8,132,IF(B35&lt;=16,96.2,IF(B35&lt;=32,60.1)))))))</f>
        <v>132</v>
      </c>
      <c r="F33" s="151">
        <v>168</v>
      </c>
      <c r="G33" s="152">
        <f>SUM(E33,F33)</f>
        <v>300</v>
      </c>
    </row>
    <row r="34" spans="1:9" s="1" customFormat="1" ht="21.75" thickBot="1" x14ac:dyDescent="0.35">
      <c r="A34" s="27"/>
      <c r="B34" s="153"/>
      <c r="C34" s="217" t="s">
        <v>118</v>
      </c>
      <c r="D34" s="217" t="s">
        <v>47</v>
      </c>
      <c r="E34" s="154"/>
      <c r="F34" s="154"/>
      <c r="G34" s="152"/>
    </row>
    <row r="35" spans="1:9" s="1" customFormat="1" ht="21.75" thickBot="1" x14ac:dyDescent="0.35">
      <c r="A35" s="27"/>
      <c r="B35" s="91">
        <v>5</v>
      </c>
      <c r="C35" s="92" t="s">
        <v>49</v>
      </c>
      <c r="D35" s="106" t="s">
        <v>46</v>
      </c>
      <c r="E35" s="60">
        <f>IF(B33=1,240,IF(B33=2,204,IF(B33=3,168,IF(B33=4,168,IF(B33&lt;=8,132,IF(B33&lt;=16,96.2,IF(B33&lt;=32,60.1)))))))</f>
        <v>168</v>
      </c>
      <c r="F35" s="141">
        <v>132</v>
      </c>
      <c r="G35" s="78">
        <f>SUM(E35,F35)</f>
        <v>300</v>
      </c>
    </row>
    <row r="36" spans="1:9" s="1" customFormat="1" ht="21.75" thickBot="1" x14ac:dyDescent="0.35">
      <c r="A36" s="27"/>
      <c r="B36" s="93"/>
      <c r="C36" s="90" t="s">
        <v>48</v>
      </c>
      <c r="D36" s="105" t="s">
        <v>46</v>
      </c>
      <c r="E36" s="107"/>
      <c r="F36" s="142"/>
      <c r="G36" s="78"/>
    </row>
    <row r="37" spans="1:9" s="1" customFormat="1" ht="21" x14ac:dyDescent="0.3">
      <c r="A37" s="27"/>
      <c r="B37" s="91">
        <v>6</v>
      </c>
      <c r="C37" s="106" t="s">
        <v>38</v>
      </c>
      <c r="D37" s="106" t="s">
        <v>41</v>
      </c>
      <c r="E37" s="60">
        <f t="shared" ref="E37" si="3">IF(B37=1,240,IF(B37=2,204,IF(B37=3,168,IF(B37=4,168,IF(B37&lt;=8,132,IF(B37&lt;=16,96.2,IF(B37&lt;=32,60.1)))))))</f>
        <v>132</v>
      </c>
      <c r="F37" s="141">
        <v>132</v>
      </c>
      <c r="G37" s="78">
        <f t="shared" ref="G37" si="4">SUM(E37,F37)</f>
        <v>264</v>
      </c>
    </row>
    <row r="38" spans="1:9" s="1" customFormat="1" ht="21.75" thickBot="1" x14ac:dyDescent="0.35">
      <c r="A38" s="27"/>
      <c r="B38" s="93"/>
      <c r="C38" s="116" t="s">
        <v>117</v>
      </c>
      <c r="D38" s="116" t="s">
        <v>41</v>
      </c>
      <c r="E38" s="54"/>
      <c r="F38" s="44"/>
      <c r="G38" s="45"/>
    </row>
    <row r="39" spans="1:9" s="1" customFormat="1" ht="21" x14ac:dyDescent="0.3">
      <c r="A39" s="11"/>
      <c r="B39" s="55"/>
      <c r="C39" s="56"/>
      <c r="D39" s="57"/>
      <c r="E39" s="51"/>
      <c r="F39" s="58"/>
      <c r="G39" s="58"/>
    </row>
    <row r="40" spans="1:9" ht="21" x14ac:dyDescent="0.3">
      <c r="A40" s="37" t="s">
        <v>2</v>
      </c>
      <c r="B40" s="71" t="s">
        <v>27</v>
      </c>
      <c r="C40" s="72" t="s">
        <v>28</v>
      </c>
      <c r="D40" s="72" t="s">
        <v>29</v>
      </c>
      <c r="E40" s="73" t="s">
        <v>30</v>
      </c>
      <c r="F40" s="73" t="s">
        <v>31</v>
      </c>
      <c r="G40" s="74" t="s">
        <v>32</v>
      </c>
    </row>
    <row r="41" spans="1:9" ht="21.75" thickBot="1" x14ac:dyDescent="0.35">
      <c r="A41" s="38"/>
      <c r="B41" s="99"/>
      <c r="C41" s="61"/>
      <c r="D41" s="61"/>
      <c r="E41" s="63"/>
      <c r="F41" s="63"/>
      <c r="G41" s="64"/>
    </row>
    <row r="42" spans="1:9" ht="21.75" thickBot="1" x14ac:dyDescent="0.35">
      <c r="A42" s="85"/>
      <c r="B42" s="156">
        <v>1</v>
      </c>
      <c r="C42" s="157" t="s">
        <v>53</v>
      </c>
      <c r="D42" s="157" t="s">
        <v>41</v>
      </c>
      <c r="E42" s="158">
        <f>IF(B44=1,240,IF(B44=2,204,IF(B44=3,168,IF(B44=4,168,IF(B44&lt;=8,132,IF(B44&lt;=16,96.2,IF(B44&lt;=32,60.1)))))))</f>
        <v>168</v>
      </c>
      <c r="F42" s="158">
        <v>204</v>
      </c>
      <c r="G42" s="159">
        <f t="shared" ref="G42:G54" si="5">SUM(E42,F42)</f>
        <v>372</v>
      </c>
    </row>
    <row r="43" spans="1:9" ht="21.75" thickBot="1" x14ac:dyDescent="0.35">
      <c r="A43" s="85"/>
      <c r="B43" s="156">
        <v>2</v>
      </c>
      <c r="C43" s="157" t="s">
        <v>51</v>
      </c>
      <c r="D43" s="157" t="s">
        <v>46</v>
      </c>
      <c r="E43" s="158">
        <f>IF(B42=1,240,IF(B42=2,204,IF(B42=3,168,IF(B42=4,168,IF(B42&lt;=8,132,IF(B42&lt;=16,96.2,IF(B42&lt;=32,60.1)))))))</f>
        <v>240</v>
      </c>
      <c r="F43" s="158">
        <v>132</v>
      </c>
      <c r="G43" s="159">
        <f t="shared" si="5"/>
        <v>372</v>
      </c>
    </row>
    <row r="44" spans="1:9" ht="21.75" thickBot="1" x14ac:dyDescent="0.35">
      <c r="A44" s="85"/>
      <c r="B44" s="156">
        <v>3</v>
      </c>
      <c r="C44" s="157" t="s">
        <v>52</v>
      </c>
      <c r="D44" s="157" t="s">
        <v>40</v>
      </c>
      <c r="E44" s="158">
        <f>IF(B43=1,240,IF(B43=2,204,IF(B43=3,168,IF(B43=4,168,IF(B43&lt;=8,132,IF(B43&lt;=16,96.2,IF(B43&lt;=32,60.1)))))))</f>
        <v>204</v>
      </c>
      <c r="F44" s="158">
        <v>168</v>
      </c>
      <c r="G44" s="159">
        <f t="shared" si="5"/>
        <v>372</v>
      </c>
    </row>
    <row r="45" spans="1:9" ht="21.75" thickBot="1" x14ac:dyDescent="0.35">
      <c r="A45" s="85"/>
      <c r="B45" s="156">
        <v>4</v>
      </c>
      <c r="C45" s="157" t="s">
        <v>54</v>
      </c>
      <c r="D45" s="157" t="s">
        <v>41</v>
      </c>
      <c r="E45" s="158">
        <f>IF(B45=1,240,IF(B45=2,204,IF(B45=3,168,IF(B45=4,168,IF(B45&lt;=8,132,IF(B45&lt;=16,96.2,IF(B45&lt;=32,60.1)))))))</f>
        <v>168</v>
      </c>
      <c r="F45" s="158">
        <v>132</v>
      </c>
      <c r="G45" s="159">
        <f t="shared" si="5"/>
        <v>300</v>
      </c>
    </row>
    <row r="46" spans="1:9" ht="21.75" thickBot="1" x14ac:dyDescent="0.35">
      <c r="A46" s="85"/>
      <c r="B46" s="143">
        <v>5</v>
      </c>
      <c r="C46" s="193" t="s">
        <v>120</v>
      </c>
      <c r="D46" s="193" t="s">
        <v>41</v>
      </c>
      <c r="E46" s="219">
        <f>IF(B46=1,240,IF(B46=2,204,IF(B46=3,168,IF(B46=4,168,IF(B46&lt;=8,132,IF(B46&lt;=16,96.2,IF(B46&lt;=32,60.1)))))))</f>
        <v>132</v>
      </c>
      <c r="F46" s="144">
        <v>132</v>
      </c>
      <c r="G46" s="145">
        <f t="shared" si="5"/>
        <v>264</v>
      </c>
    </row>
    <row r="47" spans="1:9" s="1" customFormat="1" ht="21.75" thickBot="1" x14ac:dyDescent="0.35">
      <c r="A47" s="85"/>
      <c r="B47" s="101">
        <v>6</v>
      </c>
      <c r="C47" s="109" t="s">
        <v>67</v>
      </c>
      <c r="D47" s="109" t="s">
        <v>40</v>
      </c>
      <c r="E47" s="113">
        <f>IF(B47=1,240,IF(B47=2,204,IF(B47=3,168,IF(B47=4,168,IF(B47&lt;=8,132,IF(B47&lt;=16,96.2,IF(B47&lt;=32,60.1)))))))</f>
        <v>132</v>
      </c>
      <c r="F47" s="103">
        <v>132</v>
      </c>
      <c r="G47" s="104">
        <f t="shared" si="5"/>
        <v>264</v>
      </c>
    </row>
    <row r="48" spans="1:9" s="1" customFormat="1" ht="21.75" thickBot="1" x14ac:dyDescent="0.35">
      <c r="A48" s="85"/>
      <c r="B48" s="101">
        <v>7</v>
      </c>
      <c r="C48" s="109" t="s">
        <v>135</v>
      </c>
      <c r="D48" s="109" t="s">
        <v>46</v>
      </c>
      <c r="E48" s="113">
        <v>0</v>
      </c>
      <c r="F48" s="103">
        <v>240</v>
      </c>
      <c r="G48" s="104">
        <f t="shared" si="5"/>
        <v>240</v>
      </c>
    </row>
    <row r="49" spans="1:9" s="1" customFormat="1" ht="21.75" thickBot="1" x14ac:dyDescent="0.35">
      <c r="A49" s="85"/>
      <c r="B49" s="101">
        <v>8</v>
      </c>
      <c r="C49" s="109" t="s">
        <v>64</v>
      </c>
      <c r="D49" s="109" t="s">
        <v>46</v>
      </c>
      <c r="E49" s="113">
        <v>24.2</v>
      </c>
      <c r="F49" s="103">
        <v>168</v>
      </c>
      <c r="G49" s="104">
        <f t="shared" si="5"/>
        <v>192.2</v>
      </c>
    </row>
    <row r="50" spans="1:9" s="1" customFormat="1" ht="21.75" thickBot="1" x14ac:dyDescent="0.35">
      <c r="A50" s="85"/>
      <c r="B50" s="137">
        <v>9</v>
      </c>
      <c r="C50" s="139" t="s">
        <v>121</v>
      </c>
      <c r="D50" s="139" t="s">
        <v>46</v>
      </c>
      <c r="E50" s="138">
        <f>IF(B50=1,240,IF(B50=2,204,IF(B50=3,168,IF(B50=4,168,IF(B50&lt;=8,132,IF(B50&lt;=16,96.2,IF(B50&lt;=32,60.1)))))))</f>
        <v>96.2</v>
      </c>
      <c r="F50" s="135">
        <v>24.2</v>
      </c>
      <c r="G50" s="104">
        <f t="shared" si="5"/>
        <v>120.4</v>
      </c>
    </row>
    <row r="51" spans="1:9" s="1" customFormat="1" ht="21.75" thickBot="1" x14ac:dyDescent="0.35">
      <c r="A51" s="85"/>
      <c r="B51" s="101">
        <v>10</v>
      </c>
      <c r="C51" s="109" t="s">
        <v>122</v>
      </c>
      <c r="D51" s="109" t="s">
        <v>41</v>
      </c>
      <c r="E51" s="103">
        <f>IF(B51=1,240,IF(B51=2,204,IF(B51=3,168,IF(B51=4,168,IF(B51&lt;=8,132,IF(B51&lt;=16,96.2,IF(B51&lt;=32,60.1)))))))</f>
        <v>96.2</v>
      </c>
      <c r="F51" s="103">
        <v>24.2</v>
      </c>
      <c r="G51" s="104">
        <f t="shared" si="5"/>
        <v>120.4</v>
      </c>
    </row>
    <row r="52" spans="1:9" s="1" customFormat="1" ht="21.75" thickBot="1" x14ac:dyDescent="0.35">
      <c r="A52" s="85"/>
      <c r="B52" s="101">
        <v>11</v>
      </c>
      <c r="C52" s="109" t="s">
        <v>66</v>
      </c>
      <c r="D52" s="109" t="s">
        <v>41</v>
      </c>
      <c r="E52" s="103">
        <v>24.2</v>
      </c>
      <c r="F52" s="103">
        <v>24.2</v>
      </c>
      <c r="G52" s="104">
        <f t="shared" si="5"/>
        <v>48.4</v>
      </c>
    </row>
    <row r="53" spans="1:9" s="1" customFormat="1" ht="21.75" thickBot="1" x14ac:dyDescent="0.35">
      <c r="A53" s="85"/>
      <c r="B53" s="101">
        <v>12</v>
      </c>
      <c r="C53" s="109" t="s">
        <v>86</v>
      </c>
      <c r="D53" s="109" t="s">
        <v>47</v>
      </c>
      <c r="E53" s="103">
        <v>24.2</v>
      </c>
      <c r="F53" s="103">
        <v>12.3</v>
      </c>
      <c r="G53" s="104">
        <f t="shared" si="5"/>
        <v>36.5</v>
      </c>
    </row>
    <row r="54" spans="1:9" s="1" customFormat="1" ht="21.75" thickBot="1" x14ac:dyDescent="0.35">
      <c r="A54" s="85"/>
      <c r="B54" s="101">
        <v>13</v>
      </c>
      <c r="C54" s="109" t="s">
        <v>123</v>
      </c>
      <c r="D54" s="109" t="s">
        <v>46</v>
      </c>
      <c r="E54" s="103">
        <v>24.2</v>
      </c>
      <c r="F54" s="103">
        <v>12.3</v>
      </c>
      <c r="G54" s="104">
        <f t="shared" si="5"/>
        <v>36.5</v>
      </c>
    </row>
    <row r="55" spans="1:9" ht="21.75" thickBot="1" x14ac:dyDescent="0.35">
      <c r="A55" s="11"/>
      <c r="B55" s="77"/>
      <c r="C55" s="56"/>
      <c r="D55" s="50"/>
      <c r="E55" s="51"/>
      <c r="F55" s="52"/>
      <c r="G55" s="160"/>
    </row>
    <row r="56" spans="1:9" ht="21.75" thickBot="1" x14ac:dyDescent="0.35">
      <c r="A56" s="37" t="s">
        <v>3</v>
      </c>
      <c r="B56" s="29" t="s">
        <v>27</v>
      </c>
      <c r="C56" s="17" t="s">
        <v>28</v>
      </c>
      <c r="D56" s="17" t="s">
        <v>29</v>
      </c>
      <c r="E56" s="18" t="s">
        <v>30</v>
      </c>
      <c r="F56" s="18" t="s">
        <v>31</v>
      </c>
      <c r="G56" s="74" t="s">
        <v>32</v>
      </c>
    </row>
    <row r="57" spans="1:9" ht="21.75" thickBot="1" x14ac:dyDescent="0.35">
      <c r="A57" s="38"/>
      <c r="B57" s="99"/>
      <c r="C57" s="61"/>
      <c r="D57" s="61"/>
      <c r="E57" s="63"/>
      <c r="F57" s="63"/>
      <c r="G57" s="104"/>
    </row>
    <row r="58" spans="1:9" ht="21.75" thickBot="1" x14ac:dyDescent="0.35">
      <c r="A58" s="85"/>
      <c r="B58" s="156">
        <v>1</v>
      </c>
      <c r="C58" s="157" t="s">
        <v>55</v>
      </c>
      <c r="D58" s="157" t="s">
        <v>47</v>
      </c>
      <c r="E58" s="158">
        <f>IF(B58=1,240,IF(B58=2,204,IF(B58=3,168,IF(B58=4,168,IF(B58&lt;=8,132,IF(B58&lt;=16,96.2,IF(B58&lt;=32,60.1)))))))</f>
        <v>240</v>
      </c>
      <c r="F58" s="158">
        <v>204</v>
      </c>
      <c r="G58" s="159">
        <f t="shared" ref="G58:G67" si="6">SUM(E58,F58)</f>
        <v>444</v>
      </c>
    </row>
    <row r="59" spans="1:9" ht="21.75" thickBot="1" x14ac:dyDescent="0.35">
      <c r="A59" s="27"/>
      <c r="B59" s="156">
        <v>2</v>
      </c>
      <c r="C59" s="157" t="s">
        <v>56</v>
      </c>
      <c r="D59" s="157" t="s">
        <v>41</v>
      </c>
      <c r="E59" s="158">
        <f>IF(B59=1,240,IF(B59=2,204,IF(B59=3,168,IF(B59=4,168,IF(B59&lt;=8,132,IF(B59&lt;=16,96.2,IF(B59&lt;=32,60.1)))))))</f>
        <v>204</v>
      </c>
      <c r="F59" s="158">
        <v>240</v>
      </c>
      <c r="G59" s="159">
        <f t="shared" si="6"/>
        <v>444</v>
      </c>
    </row>
    <row r="60" spans="1:9" s="1" customFormat="1" ht="21.75" thickBot="1" x14ac:dyDescent="0.35">
      <c r="A60" s="27"/>
      <c r="B60" s="156">
        <v>3</v>
      </c>
      <c r="C60" s="157" t="s">
        <v>58</v>
      </c>
      <c r="D60" s="157" t="s">
        <v>46</v>
      </c>
      <c r="E60" s="158">
        <f>IF(B61=1,240,IF(B61=2,204,IF(B61=3,168,IF(B61=4,168,IF(B61&lt;=8,132,IF(B61&lt;=16,96.2,IF(B61&lt;=32,60.1)))))))</f>
        <v>168</v>
      </c>
      <c r="F60" s="158">
        <v>168</v>
      </c>
      <c r="G60" s="159">
        <f t="shared" si="6"/>
        <v>336</v>
      </c>
    </row>
    <row r="61" spans="1:9" s="1" customFormat="1" ht="21.75" thickBot="1" x14ac:dyDescent="0.35">
      <c r="A61" s="27"/>
      <c r="B61" s="156">
        <v>4</v>
      </c>
      <c r="C61" s="157" t="s">
        <v>57</v>
      </c>
      <c r="D61" s="157" t="s">
        <v>59</v>
      </c>
      <c r="E61" s="158">
        <f>IF(B60=1,240,IF(B60=2,204,IF(B60=3,168,IF(B60=4,168,IF(B60&lt;=8,132,IF(B60&lt;=16,96.2,IF(B60&lt;=32,60.1)))))))</f>
        <v>168</v>
      </c>
      <c r="F61" s="158">
        <v>168</v>
      </c>
      <c r="G61" s="159">
        <f t="shared" si="6"/>
        <v>336</v>
      </c>
    </row>
    <row r="62" spans="1:9" s="1" customFormat="1" ht="21.75" thickBot="1" x14ac:dyDescent="0.35">
      <c r="A62" s="27"/>
      <c r="B62" s="143">
        <v>5</v>
      </c>
      <c r="C62" s="193" t="s">
        <v>124</v>
      </c>
      <c r="D62" s="147" t="s">
        <v>47</v>
      </c>
      <c r="E62" s="144">
        <f>IF(B62=1,240,IF(B62=2,204,IF(B62=3,168,IF(B62=4,168,IF(B62&lt;=8,132,IF(B62&lt;=16,96.2,IF(B62&lt;=32,60.1)))))))</f>
        <v>132</v>
      </c>
      <c r="F62" s="144">
        <v>132</v>
      </c>
      <c r="G62" s="145">
        <f t="shared" si="6"/>
        <v>264</v>
      </c>
    </row>
    <row r="63" spans="1:9" s="1" customFormat="1" ht="21.75" thickBot="1" x14ac:dyDescent="0.35">
      <c r="A63" s="27"/>
      <c r="B63" s="101">
        <v>6</v>
      </c>
      <c r="C63" s="109" t="s">
        <v>62</v>
      </c>
      <c r="D63" s="102" t="s">
        <v>46</v>
      </c>
      <c r="E63" s="103">
        <f>IF(B63=1,240,IF(B63=2,204,IF(B63=3,168,IF(B63=4,168,IF(B63&lt;=8,132,IF(B63&lt;=16,96.2,IF(B63&lt;=32,60.1)))))))</f>
        <v>132</v>
      </c>
      <c r="F63" s="110">
        <v>24.2</v>
      </c>
      <c r="G63" s="104">
        <f t="shared" si="6"/>
        <v>156.19999999999999</v>
      </c>
    </row>
    <row r="64" spans="1:9" s="1" customFormat="1" ht="21.75" thickBot="1" x14ac:dyDescent="0.35">
      <c r="A64" s="27"/>
      <c r="B64" s="101">
        <v>7</v>
      </c>
      <c r="C64" s="109" t="s">
        <v>80</v>
      </c>
      <c r="D64" s="102" t="s">
        <v>46</v>
      </c>
      <c r="E64" s="103">
        <v>24.2</v>
      </c>
      <c r="F64" s="110">
        <v>132</v>
      </c>
      <c r="G64" s="104">
        <f t="shared" si="6"/>
        <v>156.19999999999999</v>
      </c>
    </row>
    <row r="65" spans="1:8" s="1" customFormat="1" ht="21.75" thickBot="1" x14ac:dyDescent="0.35">
      <c r="A65" s="27"/>
      <c r="B65" s="101">
        <v>8</v>
      </c>
      <c r="C65" s="109" t="s">
        <v>65</v>
      </c>
      <c r="D65" s="102" t="s">
        <v>41</v>
      </c>
      <c r="E65" s="103">
        <v>24.2</v>
      </c>
      <c r="F65" s="110">
        <v>24.2</v>
      </c>
      <c r="G65" s="104">
        <f t="shared" si="6"/>
        <v>48.4</v>
      </c>
    </row>
    <row r="66" spans="1:8" s="1" customFormat="1" ht="21.75" thickBot="1" x14ac:dyDescent="0.35">
      <c r="A66" s="27"/>
      <c r="B66" s="101">
        <v>9</v>
      </c>
      <c r="C66" s="109" t="s">
        <v>60</v>
      </c>
      <c r="D66" s="102" t="s">
        <v>46</v>
      </c>
      <c r="E66" s="103">
        <v>24.2</v>
      </c>
      <c r="F66" s="110">
        <v>24.2</v>
      </c>
      <c r="G66" s="104">
        <f t="shared" si="6"/>
        <v>48.4</v>
      </c>
    </row>
    <row r="67" spans="1:8" s="1" customFormat="1" ht="21.75" thickBot="1" x14ac:dyDescent="0.35">
      <c r="A67" s="27"/>
      <c r="B67" s="101">
        <v>10</v>
      </c>
      <c r="C67" s="109" t="s">
        <v>61</v>
      </c>
      <c r="D67" s="102" t="s">
        <v>46</v>
      </c>
      <c r="E67" s="103">
        <v>12.3</v>
      </c>
      <c r="F67" s="110">
        <v>12.3</v>
      </c>
      <c r="G67" s="104">
        <f t="shared" si="6"/>
        <v>24.6</v>
      </c>
    </row>
    <row r="68" spans="1:8" s="1" customFormat="1" ht="21.75" thickBot="1" x14ac:dyDescent="0.35">
      <c r="A68" s="27"/>
      <c r="B68" s="79"/>
      <c r="C68" s="49"/>
      <c r="D68" s="49"/>
      <c r="E68" s="51"/>
      <c r="F68" s="58"/>
      <c r="G68" s="104"/>
    </row>
    <row r="69" spans="1:8" ht="21.75" thickBot="1" x14ac:dyDescent="0.35">
      <c r="A69" s="37" t="s">
        <v>4</v>
      </c>
      <c r="B69" s="29" t="s">
        <v>27</v>
      </c>
      <c r="C69" s="17" t="s">
        <v>28</v>
      </c>
      <c r="D69" s="17" t="s">
        <v>29</v>
      </c>
      <c r="E69" s="18" t="s">
        <v>30</v>
      </c>
      <c r="F69" s="18" t="s">
        <v>31</v>
      </c>
      <c r="G69" s="74" t="s">
        <v>32</v>
      </c>
    </row>
    <row r="70" spans="1:8" ht="21.75" thickBot="1" x14ac:dyDescent="0.35">
      <c r="A70" s="38"/>
      <c r="B70" s="99"/>
      <c r="C70" s="61"/>
      <c r="D70" s="61"/>
      <c r="E70" s="63"/>
      <c r="F70" s="63"/>
      <c r="G70" s="104"/>
    </row>
    <row r="71" spans="1:8" ht="21.75" thickBot="1" x14ac:dyDescent="0.35">
      <c r="A71" s="85"/>
      <c r="B71" s="161">
        <v>1</v>
      </c>
      <c r="C71" s="162" t="s">
        <v>53</v>
      </c>
      <c r="D71" s="162" t="s">
        <v>41</v>
      </c>
      <c r="E71" s="163">
        <f>IF(B71=1,240,IF(B71=2,204,IF(B71=3,168,IF(B71=4,168,IF(B71&lt;=8,132,IF(B71&lt;=16,96.2,IF(B71&lt;=32,60.1)))))))</f>
        <v>240</v>
      </c>
      <c r="F71" s="163">
        <v>204</v>
      </c>
      <c r="G71" s="159">
        <f>SUM(E71,F71)</f>
        <v>444</v>
      </c>
    </row>
    <row r="72" spans="1:8" ht="21.75" thickBot="1" x14ac:dyDescent="0.35">
      <c r="A72" s="85"/>
      <c r="B72" s="170"/>
      <c r="C72" s="171" t="s">
        <v>54</v>
      </c>
      <c r="D72" s="171" t="s">
        <v>41</v>
      </c>
      <c r="E72" s="172"/>
      <c r="F72" s="172"/>
      <c r="G72" s="159"/>
    </row>
    <row r="73" spans="1:8" ht="21.75" thickBot="1" x14ac:dyDescent="0.35">
      <c r="A73" s="85"/>
      <c r="B73" s="161">
        <v>2</v>
      </c>
      <c r="C73" s="162" t="s">
        <v>52</v>
      </c>
      <c r="D73" s="162" t="s">
        <v>40</v>
      </c>
      <c r="E73" s="163">
        <v>204</v>
      </c>
      <c r="F73" s="163">
        <v>168</v>
      </c>
      <c r="G73" s="159">
        <f>SUM(E73,F73)</f>
        <v>372</v>
      </c>
    </row>
    <row r="74" spans="1:8" ht="21.75" thickBot="1" x14ac:dyDescent="0.35">
      <c r="A74" s="85"/>
      <c r="B74" s="165"/>
      <c r="C74" s="166" t="s">
        <v>123</v>
      </c>
      <c r="D74" s="166" t="s">
        <v>46</v>
      </c>
      <c r="E74" s="168"/>
      <c r="F74" s="168"/>
      <c r="G74" s="173"/>
    </row>
    <row r="75" spans="1:8" ht="21" x14ac:dyDescent="0.3">
      <c r="A75" s="85"/>
      <c r="B75" s="167">
        <v>3</v>
      </c>
      <c r="C75" s="162" t="s">
        <v>39</v>
      </c>
      <c r="D75" s="162" t="s">
        <v>41</v>
      </c>
      <c r="E75" s="163">
        <f>IF(B75=1,240,IF(B75=2,204,IF(B75=3,168,IF(B75=4,168,IF(B75&lt;=8,132,IF(B75&lt;=16,96.2,IF(B75&lt;=32,60.1)))))))</f>
        <v>168</v>
      </c>
      <c r="F75" s="163">
        <v>168</v>
      </c>
      <c r="G75" s="164">
        <f>SUM(E75,F75)</f>
        <v>336</v>
      </c>
    </row>
    <row r="76" spans="1:8" ht="21.75" thickBot="1" x14ac:dyDescent="0.35">
      <c r="A76" s="85"/>
      <c r="B76" s="165"/>
      <c r="C76" s="166" t="s">
        <v>120</v>
      </c>
      <c r="D76" s="166" t="s">
        <v>41</v>
      </c>
      <c r="E76" s="168"/>
      <c r="F76" s="168"/>
      <c r="G76" s="169"/>
    </row>
    <row r="77" spans="1:8" s="1" customFormat="1" ht="21" x14ac:dyDescent="0.3">
      <c r="A77" s="85"/>
      <c r="B77" s="167">
        <v>4</v>
      </c>
      <c r="C77" s="162" t="s">
        <v>136</v>
      </c>
      <c r="D77" s="162" t="s">
        <v>46</v>
      </c>
      <c r="E77" s="163">
        <v>0</v>
      </c>
      <c r="F77" s="163">
        <v>240</v>
      </c>
      <c r="G77" s="164">
        <f>SUM(E77,F77)</f>
        <v>240</v>
      </c>
      <c r="H77" s="89"/>
    </row>
    <row r="78" spans="1:8" s="1" customFormat="1" ht="21.75" thickBot="1" x14ac:dyDescent="0.35">
      <c r="A78" s="85"/>
      <c r="B78" s="165"/>
      <c r="C78" s="166" t="s">
        <v>137</v>
      </c>
      <c r="D78" s="166" t="s">
        <v>46</v>
      </c>
      <c r="E78" s="168"/>
      <c r="F78" s="174"/>
      <c r="G78" s="169"/>
      <c r="H78" s="89"/>
    </row>
    <row r="79" spans="1:8" s="1" customFormat="1" ht="21" x14ac:dyDescent="0.3">
      <c r="A79" s="85"/>
      <c r="B79" s="155">
        <v>5</v>
      </c>
      <c r="C79" s="150" t="s">
        <v>116</v>
      </c>
      <c r="D79" s="150" t="s">
        <v>41</v>
      </c>
      <c r="E79" s="151">
        <f>IF(B77=1,240,IF(B77=2,204,IF(B77=3,168,IF(B77=4,168,IF(B77&lt;=8,132,IF(B77&lt;=16,96.2,IF(B77&lt;=32,60.1)))))))</f>
        <v>168</v>
      </c>
      <c r="F79" s="151">
        <v>0</v>
      </c>
      <c r="G79" s="152">
        <f>SUM(E79,F79)</f>
        <v>168</v>
      </c>
      <c r="H79" s="89"/>
    </row>
    <row r="80" spans="1:8" s="1" customFormat="1" ht="21.75" thickBot="1" x14ac:dyDescent="0.35">
      <c r="A80" s="85"/>
      <c r="B80" s="153"/>
      <c r="C80" s="217" t="s">
        <v>122</v>
      </c>
      <c r="D80" s="217" t="s">
        <v>41</v>
      </c>
      <c r="E80" s="154"/>
      <c r="F80" s="154"/>
      <c r="G80" s="218"/>
      <c r="H80" s="89"/>
    </row>
    <row r="81" spans="1:8" ht="21" x14ac:dyDescent="0.3">
      <c r="A81" s="11"/>
      <c r="B81" s="77"/>
      <c r="C81" s="56"/>
      <c r="D81" s="50"/>
      <c r="E81" s="51"/>
      <c r="F81" s="52"/>
      <c r="G81" s="53"/>
    </row>
    <row r="82" spans="1:8" ht="21" x14ac:dyDescent="0.3">
      <c r="A82" s="37" t="s">
        <v>5</v>
      </c>
      <c r="B82" s="29" t="s">
        <v>27</v>
      </c>
      <c r="C82" s="17" t="s">
        <v>28</v>
      </c>
      <c r="D82" s="17" t="s">
        <v>29</v>
      </c>
      <c r="E82" s="18" t="s">
        <v>30</v>
      </c>
      <c r="F82" s="18" t="s">
        <v>31</v>
      </c>
      <c r="G82" s="24" t="s">
        <v>32</v>
      </c>
    </row>
    <row r="83" spans="1:8" ht="21.75" thickBot="1" x14ac:dyDescent="0.35">
      <c r="A83" s="38"/>
      <c r="B83" s="99"/>
      <c r="C83" s="61"/>
      <c r="D83" s="61"/>
      <c r="E83" s="63"/>
      <c r="F83" s="63"/>
      <c r="G83" s="64"/>
    </row>
    <row r="84" spans="1:8" ht="21" x14ac:dyDescent="0.3">
      <c r="A84" s="27"/>
      <c r="B84" s="167">
        <v>1</v>
      </c>
      <c r="C84" s="162" t="s">
        <v>63</v>
      </c>
      <c r="D84" s="162" t="s">
        <v>46</v>
      </c>
      <c r="E84" s="163">
        <f>IF(B84=1,240,IF(B84=2,204,IF(B84=3,168,IF(B84=4,168,IF(B84&lt;=8,132,IF(B84&lt;=16,96.2,IF(B84&lt;=32,60.1)))))))</f>
        <v>240</v>
      </c>
      <c r="F84" s="163">
        <v>240</v>
      </c>
      <c r="G84" s="164">
        <v>480</v>
      </c>
    </row>
    <row r="85" spans="1:8" ht="21.75" thickBot="1" x14ac:dyDescent="0.35">
      <c r="A85" s="27"/>
      <c r="B85" s="170"/>
      <c r="C85" s="171" t="s">
        <v>62</v>
      </c>
      <c r="D85" s="171" t="s">
        <v>46</v>
      </c>
      <c r="E85" s="172"/>
      <c r="F85" s="172"/>
      <c r="G85" s="175"/>
    </row>
    <row r="86" spans="1:8" s="1" customFormat="1" ht="21" x14ac:dyDescent="0.3">
      <c r="A86" s="27"/>
      <c r="B86" s="167">
        <v>2</v>
      </c>
      <c r="C86" s="176" t="s">
        <v>61</v>
      </c>
      <c r="D86" s="162" t="s">
        <v>46</v>
      </c>
      <c r="E86" s="163">
        <f t="shared" ref="E86" si="7">IF(B86=1,240,IF(B86=2,204,IF(B86=3,168,IF(B86=4,168,IF(B86&lt;=8,132,IF(B86&lt;=16,96.2,IF(B86&lt;=32,60.1)))))))</f>
        <v>204</v>
      </c>
      <c r="F86" s="163">
        <v>204</v>
      </c>
      <c r="G86" s="164">
        <v>408</v>
      </c>
      <c r="H86"/>
    </row>
    <row r="87" spans="1:8" s="1" customFormat="1" ht="21.75" thickBot="1" x14ac:dyDescent="0.35">
      <c r="A87" s="27"/>
      <c r="B87" s="170"/>
      <c r="C87" s="177" t="s">
        <v>60</v>
      </c>
      <c r="D87" s="171" t="s">
        <v>46</v>
      </c>
      <c r="E87" s="172"/>
      <c r="F87" s="172"/>
      <c r="G87" s="175"/>
      <c r="H87"/>
    </row>
    <row r="88" spans="1:8" ht="21" x14ac:dyDescent="0.3">
      <c r="A88" s="11"/>
      <c r="B88" s="77"/>
      <c r="C88" s="56"/>
      <c r="D88" s="49"/>
      <c r="E88" s="51"/>
      <c r="F88" s="51"/>
      <c r="G88" s="53"/>
    </row>
    <row r="89" spans="1:8" ht="21" x14ac:dyDescent="0.3">
      <c r="A89" s="37" t="s">
        <v>6</v>
      </c>
      <c r="B89" s="29" t="s">
        <v>27</v>
      </c>
      <c r="C89" s="17" t="s">
        <v>28</v>
      </c>
      <c r="D89" s="17" t="s">
        <v>29</v>
      </c>
      <c r="E89" s="18" t="s">
        <v>30</v>
      </c>
      <c r="F89" s="18" t="s">
        <v>31</v>
      </c>
      <c r="G89" s="24" t="s">
        <v>32</v>
      </c>
    </row>
    <row r="90" spans="1:8" ht="21.75" thickBot="1" x14ac:dyDescent="0.35">
      <c r="A90" s="38"/>
      <c r="B90" s="99"/>
      <c r="C90" s="61"/>
      <c r="D90" s="61"/>
      <c r="E90" s="63"/>
      <c r="F90" s="63"/>
      <c r="G90" s="64"/>
    </row>
    <row r="91" spans="1:8" ht="21" x14ac:dyDescent="0.3">
      <c r="A91" s="27"/>
      <c r="B91" s="167">
        <v>1</v>
      </c>
      <c r="C91" s="178" t="s">
        <v>67</v>
      </c>
      <c r="D91" s="178" t="s">
        <v>40</v>
      </c>
      <c r="E91" s="163">
        <f>IF(B91=1,240,IF(B91=2,204,IF(B91=3,168,IF(B91=4,168,IF(B91&lt;=8,132,IF(B91&lt;=16,96.2,IF(B91&lt;=32,60.1)))))))</f>
        <v>240</v>
      </c>
      <c r="F91" s="163">
        <v>240</v>
      </c>
      <c r="G91" s="164">
        <v>480</v>
      </c>
    </row>
    <row r="92" spans="1:8" s="1" customFormat="1" ht="21.75" thickBot="1" x14ac:dyDescent="0.35">
      <c r="A92" s="27"/>
      <c r="B92" s="170"/>
      <c r="C92" s="179" t="s">
        <v>44</v>
      </c>
      <c r="D92" s="179" t="s">
        <v>40</v>
      </c>
      <c r="E92" s="172"/>
      <c r="F92" s="172"/>
      <c r="G92" s="180"/>
    </row>
    <row r="93" spans="1:8" s="1" customFormat="1" ht="21" x14ac:dyDescent="0.3">
      <c r="A93" s="27"/>
      <c r="B93" s="167">
        <v>2</v>
      </c>
      <c r="C93" s="181" t="s">
        <v>66</v>
      </c>
      <c r="D93" s="178" t="s">
        <v>41</v>
      </c>
      <c r="E93" s="163">
        <f t="shared" ref="E93" si="8">IF(B93=1,240,IF(B93=2,204,IF(B93=3,168,IF(B93=4,168,IF(B93&lt;=8,132,IF(B93&lt;=16,96.2,IF(B93&lt;=32,60.1)))))))</f>
        <v>204</v>
      </c>
      <c r="F93" s="163">
        <v>204</v>
      </c>
      <c r="G93" s="164">
        <v>408</v>
      </c>
    </row>
    <row r="94" spans="1:8" s="1" customFormat="1" ht="21.75" thickBot="1" x14ac:dyDescent="0.35">
      <c r="A94" s="27"/>
      <c r="B94" s="170"/>
      <c r="C94" s="179" t="s">
        <v>65</v>
      </c>
      <c r="D94" s="179" t="s">
        <v>41</v>
      </c>
      <c r="E94" s="172"/>
      <c r="F94" s="172"/>
      <c r="G94" s="180"/>
    </row>
    <row r="95" spans="1:8" ht="21" x14ac:dyDescent="0.3">
      <c r="A95" s="11"/>
      <c r="B95" s="77"/>
      <c r="C95" s="56"/>
      <c r="D95" s="50"/>
      <c r="E95" s="51"/>
      <c r="F95" s="51"/>
      <c r="G95" s="80"/>
    </row>
    <row r="96" spans="1:8" ht="21" x14ac:dyDescent="0.3">
      <c r="A96" s="39" t="s">
        <v>7</v>
      </c>
      <c r="B96" s="30" t="s">
        <v>27</v>
      </c>
      <c r="C96" s="19" t="s">
        <v>28</v>
      </c>
      <c r="D96" s="19" t="s">
        <v>29</v>
      </c>
      <c r="E96" s="20" t="s">
        <v>30</v>
      </c>
      <c r="F96" s="20" t="s">
        <v>31</v>
      </c>
      <c r="G96" s="25" t="s">
        <v>32</v>
      </c>
    </row>
    <row r="97" spans="1:9" ht="21.75" thickBot="1" x14ac:dyDescent="0.35">
      <c r="A97" s="38"/>
      <c r="B97" s="99"/>
      <c r="C97" s="117"/>
      <c r="D97" s="117"/>
      <c r="E97" s="118"/>
      <c r="F97" s="118"/>
      <c r="G97" s="119"/>
    </row>
    <row r="98" spans="1:9" ht="21.75" thickBot="1" x14ac:dyDescent="0.35">
      <c r="A98" s="85"/>
      <c r="B98" s="156">
        <v>1</v>
      </c>
      <c r="C98" s="188" t="s">
        <v>68</v>
      </c>
      <c r="D98" s="157" t="s">
        <v>40</v>
      </c>
      <c r="E98" s="230">
        <f t="shared" ref="E98:E104" si="9">IF(B98=1,240,IF(B98=2,204,IF(B98=3,168,IF(B98=4,168,IF(B98&lt;=8,132,IF(B98&lt;=16,96.2,IF(B98&lt;=32,60.1)))))))</f>
        <v>240</v>
      </c>
      <c r="F98" s="158">
        <v>204</v>
      </c>
      <c r="G98" s="159">
        <f t="shared" ref="G98:G110" si="10">SUM(E98,F98)</f>
        <v>444</v>
      </c>
      <c r="H98" s="1"/>
    </row>
    <row r="99" spans="1:9" ht="21.75" thickBot="1" x14ac:dyDescent="0.35">
      <c r="A99" s="85"/>
      <c r="B99" s="156">
        <v>2</v>
      </c>
      <c r="C99" s="188" t="s">
        <v>70</v>
      </c>
      <c r="D99" s="157" t="s">
        <v>40</v>
      </c>
      <c r="E99" s="230">
        <f t="shared" si="9"/>
        <v>204</v>
      </c>
      <c r="F99" s="158">
        <v>240</v>
      </c>
      <c r="G99" s="159">
        <f t="shared" si="10"/>
        <v>444</v>
      </c>
      <c r="H99" s="1"/>
    </row>
    <row r="100" spans="1:9" ht="21.75" thickBot="1" x14ac:dyDescent="0.35">
      <c r="A100" s="85"/>
      <c r="B100" s="156">
        <v>3</v>
      </c>
      <c r="C100" s="188" t="s">
        <v>69</v>
      </c>
      <c r="D100" s="157" t="s">
        <v>40</v>
      </c>
      <c r="E100" s="230">
        <f t="shared" si="9"/>
        <v>168</v>
      </c>
      <c r="F100" s="158">
        <v>168</v>
      </c>
      <c r="G100" s="159">
        <f t="shared" si="10"/>
        <v>336</v>
      </c>
      <c r="H100" s="1"/>
    </row>
    <row r="101" spans="1:9" ht="21.75" thickBot="1" x14ac:dyDescent="0.35">
      <c r="A101" s="85"/>
      <c r="B101" s="156">
        <v>4</v>
      </c>
      <c r="C101" s="188" t="s">
        <v>71</v>
      </c>
      <c r="D101" s="157" t="s">
        <v>40</v>
      </c>
      <c r="E101" s="230">
        <f t="shared" si="9"/>
        <v>168</v>
      </c>
      <c r="F101" s="158">
        <v>168</v>
      </c>
      <c r="G101" s="159">
        <f t="shared" si="10"/>
        <v>336</v>
      </c>
    </row>
    <row r="102" spans="1:9" ht="21.75" thickBot="1" x14ac:dyDescent="0.35">
      <c r="A102" s="85"/>
      <c r="B102" s="143">
        <v>5</v>
      </c>
      <c r="C102" s="193" t="s">
        <v>130</v>
      </c>
      <c r="D102" s="193" t="s">
        <v>41</v>
      </c>
      <c r="E102" s="144">
        <f t="shared" si="9"/>
        <v>132</v>
      </c>
      <c r="F102" s="144">
        <v>132</v>
      </c>
      <c r="G102" s="145">
        <f t="shared" si="10"/>
        <v>264</v>
      </c>
      <c r="H102" s="1"/>
    </row>
    <row r="103" spans="1:9" s="1" customFormat="1" ht="21.75" thickBot="1" x14ac:dyDescent="0.35">
      <c r="A103" s="85"/>
      <c r="B103" s="101">
        <v>6</v>
      </c>
      <c r="C103" s="109" t="s">
        <v>78</v>
      </c>
      <c r="D103" s="109" t="s">
        <v>46</v>
      </c>
      <c r="E103" s="103">
        <f t="shared" si="9"/>
        <v>132</v>
      </c>
      <c r="F103" s="103">
        <v>24.2</v>
      </c>
      <c r="G103" s="104">
        <f t="shared" si="10"/>
        <v>156.19999999999999</v>
      </c>
    </row>
    <row r="104" spans="1:9" s="1" customFormat="1" ht="21.75" thickBot="1" x14ac:dyDescent="0.35">
      <c r="A104" s="85"/>
      <c r="B104" s="101">
        <v>7</v>
      </c>
      <c r="C104" s="109" t="s">
        <v>77</v>
      </c>
      <c r="D104" s="109" t="s">
        <v>46</v>
      </c>
      <c r="E104" s="103">
        <f t="shared" si="9"/>
        <v>132</v>
      </c>
      <c r="F104" s="103">
        <v>24.2</v>
      </c>
      <c r="G104" s="104">
        <f t="shared" si="10"/>
        <v>156.19999999999999</v>
      </c>
    </row>
    <row r="105" spans="1:9" s="1" customFormat="1" ht="21.75" thickBot="1" x14ac:dyDescent="0.35">
      <c r="A105" s="85"/>
      <c r="B105" s="101">
        <v>8</v>
      </c>
      <c r="C105" s="109" t="s">
        <v>79</v>
      </c>
      <c r="D105" s="109" t="s">
        <v>46</v>
      </c>
      <c r="E105" s="103">
        <v>24.2</v>
      </c>
      <c r="F105" s="103">
        <v>132</v>
      </c>
      <c r="G105" s="104">
        <f t="shared" si="10"/>
        <v>156.19999999999999</v>
      </c>
    </row>
    <row r="106" spans="1:9" s="1" customFormat="1" ht="21.75" thickBot="1" x14ac:dyDescent="0.35">
      <c r="A106" s="85"/>
      <c r="B106" s="101">
        <v>9</v>
      </c>
      <c r="C106" s="109" t="s">
        <v>84</v>
      </c>
      <c r="D106" s="109" t="s">
        <v>40</v>
      </c>
      <c r="E106" s="103">
        <v>24.2</v>
      </c>
      <c r="F106" s="103">
        <v>132</v>
      </c>
      <c r="G106" s="104">
        <f t="shared" si="10"/>
        <v>156.19999999999999</v>
      </c>
    </row>
    <row r="107" spans="1:9" s="1" customFormat="1" ht="21.75" thickBot="1" x14ac:dyDescent="0.35">
      <c r="A107" s="85"/>
      <c r="B107" s="101">
        <v>10</v>
      </c>
      <c r="C107" s="109" t="s">
        <v>128</v>
      </c>
      <c r="D107" s="109" t="s">
        <v>46</v>
      </c>
      <c r="E107" s="103">
        <v>12.3</v>
      </c>
      <c r="F107" s="103">
        <v>132</v>
      </c>
      <c r="G107" s="104">
        <f t="shared" si="10"/>
        <v>144.30000000000001</v>
      </c>
    </row>
    <row r="108" spans="1:9" s="1" customFormat="1" ht="21.75" thickBot="1" x14ac:dyDescent="0.35">
      <c r="A108" s="85"/>
      <c r="B108" s="101">
        <v>11</v>
      </c>
      <c r="C108" s="109" t="s">
        <v>104</v>
      </c>
      <c r="D108" s="109" t="s">
        <v>59</v>
      </c>
      <c r="E108" s="103">
        <f>IF(B108=1,240,IF(B108=2,204,IF(B108=3,168,IF(B108=4,168,IF(B108&lt;=8,132,IF(B108&lt;=16,96.2,IF(B108&lt;=32,60.1)))))))</f>
        <v>96.2</v>
      </c>
      <c r="F108" s="103">
        <v>0</v>
      </c>
      <c r="G108" s="104">
        <f t="shared" si="10"/>
        <v>96.2</v>
      </c>
    </row>
    <row r="109" spans="1:9" s="1" customFormat="1" ht="21.75" thickBot="1" x14ac:dyDescent="0.35">
      <c r="A109" s="85"/>
      <c r="B109" s="101">
        <v>12</v>
      </c>
      <c r="C109" s="109" t="s">
        <v>129</v>
      </c>
      <c r="D109" s="109" t="s">
        <v>41</v>
      </c>
      <c r="E109" s="103">
        <v>24.2</v>
      </c>
      <c r="F109" s="103">
        <v>24.2</v>
      </c>
      <c r="G109" s="104">
        <f t="shared" si="10"/>
        <v>48.4</v>
      </c>
    </row>
    <row r="110" spans="1:9" s="1" customFormat="1" ht="21.75" thickBot="1" x14ac:dyDescent="0.35">
      <c r="A110" s="85"/>
      <c r="B110" s="101">
        <v>13</v>
      </c>
      <c r="C110" s="109" t="s">
        <v>76</v>
      </c>
      <c r="D110" s="109" t="s">
        <v>46</v>
      </c>
      <c r="E110" s="103">
        <v>24.2</v>
      </c>
      <c r="F110" s="103">
        <v>0</v>
      </c>
      <c r="G110" s="104">
        <f t="shared" si="10"/>
        <v>24.2</v>
      </c>
    </row>
    <row r="111" spans="1:9" ht="21" x14ac:dyDescent="0.3">
      <c r="A111" s="11"/>
      <c r="B111" s="59"/>
      <c r="C111" s="49"/>
      <c r="D111" s="120"/>
      <c r="E111" s="52"/>
      <c r="F111" s="52"/>
      <c r="G111" s="53"/>
    </row>
    <row r="112" spans="1:9" ht="21" x14ac:dyDescent="0.3">
      <c r="A112" s="40" t="s">
        <v>8</v>
      </c>
      <c r="B112" s="30" t="s">
        <v>27</v>
      </c>
      <c r="C112" s="19" t="s">
        <v>28</v>
      </c>
      <c r="D112" s="19" t="s">
        <v>29</v>
      </c>
      <c r="E112" s="20" t="s">
        <v>30</v>
      </c>
      <c r="F112" s="20" t="s">
        <v>31</v>
      </c>
      <c r="G112" s="25" t="s">
        <v>32</v>
      </c>
    </row>
    <row r="113" spans="1:9" s="1" customFormat="1" ht="21.75" thickBot="1" x14ac:dyDescent="0.35">
      <c r="A113" s="81"/>
      <c r="B113" s="95"/>
      <c r="C113" s="95"/>
      <c r="D113" s="95"/>
      <c r="E113" s="66"/>
      <c r="F113" s="66"/>
      <c r="G113" s="66"/>
      <c r="H113"/>
    </row>
    <row r="114" spans="1:9" ht="21.75" thickBot="1" x14ac:dyDescent="0.35">
      <c r="A114" s="121"/>
      <c r="B114" s="194">
        <v>1</v>
      </c>
      <c r="C114" s="157" t="s">
        <v>73</v>
      </c>
      <c r="D114" s="157" t="s">
        <v>40</v>
      </c>
      <c r="E114" s="158">
        <f>IF(B114=1,240,IF(B114=2,204,IF(B114=3,168,IF(B114=4,168,IF(B114&lt;=8,132,IF(B114&lt;=16,96.2,IF(B114&lt;=32,60.1)))))))</f>
        <v>240</v>
      </c>
      <c r="F114" s="158">
        <v>240</v>
      </c>
      <c r="G114" s="159">
        <f t="shared" ref="G114:G125" si="11">SUM(E114,F114)</f>
        <v>480</v>
      </c>
    </row>
    <row r="115" spans="1:9" ht="21.75" thickBot="1" x14ac:dyDescent="0.35">
      <c r="A115" s="121"/>
      <c r="B115" s="194">
        <v>2</v>
      </c>
      <c r="C115" s="157" t="s">
        <v>75</v>
      </c>
      <c r="D115" s="157" t="s">
        <v>40</v>
      </c>
      <c r="E115" s="158">
        <f>IF(B116=1,240,IF(B116=2,204,IF(B116=3,168,IF(B116=4,168,IF(B116&lt;=8,132,IF(B116&lt;=16,96.2,IF(B116&lt;=32,60.1)))))))</f>
        <v>168</v>
      </c>
      <c r="F115" s="158">
        <v>204</v>
      </c>
      <c r="G115" s="159">
        <f t="shared" si="11"/>
        <v>372</v>
      </c>
    </row>
    <row r="116" spans="1:9" ht="21.75" thickBot="1" x14ac:dyDescent="0.35">
      <c r="A116" s="121"/>
      <c r="B116" s="194">
        <v>3</v>
      </c>
      <c r="C116" s="157" t="s">
        <v>72</v>
      </c>
      <c r="D116" s="157" t="s">
        <v>40</v>
      </c>
      <c r="E116" s="158">
        <f>IF(B115=1,240,IF(B115=2,204,IF(B115=3,168,IF(B115=4,168,IF(B115&lt;=8,132,IF(B115&lt;=16,96.2,IF(B115&lt;=32,60.1)))))))</f>
        <v>204</v>
      </c>
      <c r="F116" s="158">
        <v>168</v>
      </c>
      <c r="G116" s="159">
        <f t="shared" si="11"/>
        <v>372</v>
      </c>
    </row>
    <row r="117" spans="1:9" ht="21.75" thickBot="1" x14ac:dyDescent="0.35">
      <c r="A117" s="121"/>
      <c r="B117" s="194">
        <v>4</v>
      </c>
      <c r="C117" s="157" t="s">
        <v>74</v>
      </c>
      <c r="D117" s="157" t="s">
        <v>40</v>
      </c>
      <c r="E117" s="158">
        <f>IF(B117=1,240,IF(B117=2,204,IF(B117=3,168,IF(B117=4,168,IF(B117&lt;=8,132,IF(B117&lt;=16,96.2,IF(B117&lt;=32,60.1)))))))</f>
        <v>168</v>
      </c>
      <c r="F117" s="158">
        <v>132</v>
      </c>
      <c r="G117" s="159">
        <f t="shared" si="11"/>
        <v>300</v>
      </c>
    </row>
    <row r="118" spans="1:9" ht="21.75" thickBot="1" x14ac:dyDescent="0.35">
      <c r="A118" s="121"/>
      <c r="B118" s="146">
        <v>5</v>
      </c>
      <c r="C118" s="193" t="s">
        <v>127</v>
      </c>
      <c r="D118" s="193" t="s">
        <v>59</v>
      </c>
      <c r="E118" s="144">
        <f>IF(B118=1,240,IF(B118=2,204,IF(B118=3,168,IF(B118=4,168,IF(B118&lt;=8,132,IF(B118&lt;=16,96.2,IF(B118&lt;=32,60.1)))))))</f>
        <v>132</v>
      </c>
      <c r="F118" s="144">
        <v>168</v>
      </c>
      <c r="G118" s="145">
        <f t="shared" si="11"/>
        <v>300</v>
      </c>
    </row>
    <row r="119" spans="1:9" s="1" customFormat="1" ht="21.75" thickBot="1" x14ac:dyDescent="0.35">
      <c r="A119" s="121"/>
      <c r="B119" s="108">
        <v>6</v>
      </c>
      <c r="C119" s="109" t="s">
        <v>126</v>
      </c>
      <c r="D119" s="109" t="s">
        <v>46</v>
      </c>
      <c r="E119" s="103">
        <f>IF(B119=1,240,IF(B119=2,204,IF(B119=3,168,IF(B119=4,168,IF(B119&lt;=8,132,IF(B119&lt;=16,96.2,IF(B119&lt;=32,60.1)))))))</f>
        <v>132</v>
      </c>
      <c r="F119" s="103">
        <v>132</v>
      </c>
      <c r="G119" s="111">
        <f t="shared" si="11"/>
        <v>264</v>
      </c>
    </row>
    <row r="120" spans="1:9" s="1" customFormat="1" ht="21.75" thickBot="1" x14ac:dyDescent="0.35">
      <c r="A120" s="121"/>
      <c r="B120" s="108">
        <v>7</v>
      </c>
      <c r="C120" s="109" t="s">
        <v>85</v>
      </c>
      <c r="D120" s="109" t="s">
        <v>47</v>
      </c>
      <c r="E120" s="103">
        <f>IF(B120=1,240,IF(B120=2,204,IF(B120=3,168,IF(B120=4,168,IF(B120&lt;=8,132,IF(B120&lt;=16,96.2,IF(B120&lt;=32,60.1)))))))</f>
        <v>132</v>
      </c>
      <c r="F120" s="103">
        <v>24.2</v>
      </c>
      <c r="G120" s="111">
        <f t="shared" si="11"/>
        <v>156.19999999999999</v>
      </c>
    </row>
    <row r="121" spans="1:9" s="1" customFormat="1" ht="21.75" thickBot="1" x14ac:dyDescent="0.35">
      <c r="A121" s="121"/>
      <c r="B121" s="108">
        <v>8</v>
      </c>
      <c r="C121" s="109" t="s">
        <v>82</v>
      </c>
      <c r="D121" s="109" t="s">
        <v>41</v>
      </c>
      <c r="E121" s="103">
        <v>24.2</v>
      </c>
      <c r="F121" s="103">
        <v>132</v>
      </c>
      <c r="G121" s="111">
        <f t="shared" si="11"/>
        <v>156.19999999999999</v>
      </c>
    </row>
    <row r="122" spans="1:9" s="1" customFormat="1" ht="21.75" thickBot="1" x14ac:dyDescent="0.35">
      <c r="A122" s="121"/>
      <c r="B122" s="108">
        <v>9</v>
      </c>
      <c r="C122" s="109" t="s">
        <v>138</v>
      </c>
      <c r="D122" s="109" t="s">
        <v>47</v>
      </c>
      <c r="E122" s="103">
        <v>0</v>
      </c>
      <c r="F122" s="103">
        <v>132</v>
      </c>
      <c r="G122" s="111">
        <f t="shared" si="11"/>
        <v>132</v>
      </c>
    </row>
    <row r="123" spans="1:9" s="1" customFormat="1" ht="21.75" thickBot="1" x14ac:dyDescent="0.35">
      <c r="A123" s="121"/>
      <c r="B123" s="108">
        <v>10</v>
      </c>
      <c r="C123" s="109" t="s">
        <v>125</v>
      </c>
      <c r="D123" s="109" t="s">
        <v>59</v>
      </c>
      <c r="E123" s="103">
        <f>IF(B122=1,240,IF(B122=2,204,IF(B122=3,168,IF(B122=4,168,IF(B122&lt;=8,132,IF(B122&lt;=16,96.2,IF(B122&lt;=32,60.1)))))))</f>
        <v>96.2</v>
      </c>
      <c r="F123" s="103">
        <v>0</v>
      </c>
      <c r="G123" s="111">
        <f t="shared" si="11"/>
        <v>96.2</v>
      </c>
    </row>
    <row r="124" spans="1:9" s="1" customFormat="1" ht="21.75" thickBot="1" x14ac:dyDescent="0.35">
      <c r="A124" s="121"/>
      <c r="B124" s="108">
        <v>11</v>
      </c>
      <c r="C124" s="109" t="s">
        <v>83</v>
      </c>
      <c r="D124" s="109" t="s">
        <v>40</v>
      </c>
      <c r="E124" s="103">
        <v>24.2</v>
      </c>
      <c r="F124" s="103">
        <v>24.2</v>
      </c>
      <c r="G124" s="111">
        <f t="shared" si="11"/>
        <v>48.4</v>
      </c>
    </row>
    <row r="125" spans="1:9" s="1" customFormat="1" ht="21.75" thickBot="1" x14ac:dyDescent="0.35">
      <c r="A125" s="121"/>
      <c r="B125" s="108">
        <v>12</v>
      </c>
      <c r="C125" s="109" t="s">
        <v>81</v>
      </c>
      <c r="D125" s="109" t="s">
        <v>46</v>
      </c>
      <c r="E125" s="103">
        <v>24.2</v>
      </c>
      <c r="F125" s="103">
        <v>24.2</v>
      </c>
      <c r="G125" s="111">
        <f t="shared" si="11"/>
        <v>48.4</v>
      </c>
    </row>
    <row r="126" spans="1:9" ht="21" x14ac:dyDescent="0.3">
      <c r="A126" s="11"/>
      <c r="B126" s="59"/>
      <c r="C126" s="112"/>
      <c r="D126" s="112"/>
      <c r="E126" s="50"/>
      <c r="F126" s="51"/>
      <c r="G126" s="53"/>
    </row>
    <row r="127" spans="1:9" ht="21" x14ac:dyDescent="0.3">
      <c r="A127" s="39" t="s">
        <v>9</v>
      </c>
      <c r="B127" s="30" t="s">
        <v>27</v>
      </c>
      <c r="C127" s="19" t="s">
        <v>28</v>
      </c>
      <c r="D127" s="19" t="s">
        <v>29</v>
      </c>
      <c r="E127" s="20" t="s">
        <v>30</v>
      </c>
      <c r="F127" s="20" t="s">
        <v>31</v>
      </c>
      <c r="G127" s="25" t="s">
        <v>32</v>
      </c>
    </row>
    <row r="128" spans="1:9" ht="21.75" thickBot="1" x14ac:dyDescent="0.35">
      <c r="A128" s="38"/>
      <c r="B128" s="123"/>
      <c r="C128" s="117"/>
      <c r="D128" s="117"/>
      <c r="E128" s="118"/>
      <c r="F128" s="118"/>
      <c r="G128" s="64"/>
      <c r="H128" s="1"/>
    </row>
    <row r="129" spans="1:9" ht="21" x14ac:dyDescent="0.3">
      <c r="A129" s="85"/>
      <c r="B129" s="161">
        <v>1</v>
      </c>
      <c r="C129" s="178" t="s">
        <v>68</v>
      </c>
      <c r="D129" s="178" t="s">
        <v>40</v>
      </c>
      <c r="E129" s="163">
        <f>IF(B129=1,240,IF(B129=2,204,IF(B129=3,168,IF(B129=4,168,IF(B129&lt;=8,132,IF(B129&lt;=16,96.2,IF(B129&lt;=32,60.1)))))))</f>
        <v>240</v>
      </c>
      <c r="F129" s="163">
        <v>240</v>
      </c>
      <c r="G129" s="164">
        <v>480</v>
      </c>
    </row>
    <row r="130" spans="1:9" ht="21.75" thickBot="1" x14ac:dyDescent="0.35">
      <c r="A130" s="85"/>
      <c r="B130" s="170"/>
      <c r="C130" s="179" t="s">
        <v>69</v>
      </c>
      <c r="D130" s="179" t="s">
        <v>40</v>
      </c>
      <c r="E130" s="172"/>
      <c r="F130" s="172"/>
      <c r="G130" s="180"/>
    </row>
    <row r="131" spans="1:9" ht="21" x14ac:dyDescent="0.3">
      <c r="A131" s="85"/>
      <c r="B131" s="161">
        <v>2</v>
      </c>
      <c r="C131" s="178" t="s">
        <v>70</v>
      </c>
      <c r="D131" s="178" t="s">
        <v>40</v>
      </c>
      <c r="E131" s="163">
        <f t="shared" ref="E131" si="12">IF(B131=1,240,IF(B131=2,204,IF(B131=3,168,IF(B131=4,168,IF(B131&lt;=8,132,IF(B131&lt;=16,96.2,IF(B131&lt;=32,60.1)))))))</f>
        <v>204</v>
      </c>
      <c r="F131" s="163">
        <v>204</v>
      </c>
      <c r="G131" s="164">
        <v>408</v>
      </c>
    </row>
    <row r="132" spans="1:9" ht="21.75" thickBot="1" x14ac:dyDescent="0.35">
      <c r="A132" s="85"/>
      <c r="B132" s="170"/>
      <c r="C132" s="179" t="s">
        <v>71</v>
      </c>
      <c r="D132" s="179" t="s">
        <v>40</v>
      </c>
      <c r="E132" s="172"/>
      <c r="F132" s="172"/>
      <c r="G132" s="180"/>
    </row>
    <row r="133" spans="1:9" ht="21" x14ac:dyDescent="0.3">
      <c r="A133" s="85"/>
      <c r="B133" s="161">
        <v>3</v>
      </c>
      <c r="C133" s="162" t="s">
        <v>51</v>
      </c>
      <c r="D133" s="162" t="s">
        <v>46</v>
      </c>
      <c r="E133" s="163">
        <f>IF(B139=1,240,IF(B139=2,204,IF(B139=3,168,IF(B139=4,168,IF(B139&lt;=8,132,IF(B139&lt;=16,96.2,IF(B139&lt;=32,60.1)))))))</f>
        <v>132</v>
      </c>
      <c r="F133" s="163">
        <v>168</v>
      </c>
      <c r="G133" s="164">
        <v>300</v>
      </c>
    </row>
    <row r="134" spans="1:9" ht="21.75" thickBot="1" x14ac:dyDescent="0.35">
      <c r="A134" s="85"/>
      <c r="B134" s="165"/>
      <c r="C134" s="171" t="s">
        <v>128</v>
      </c>
      <c r="D134" s="171" t="s">
        <v>46</v>
      </c>
      <c r="E134" s="172"/>
      <c r="F134" s="172"/>
      <c r="G134" s="180"/>
    </row>
    <row r="135" spans="1:9" s="1" customFormat="1" ht="21.75" thickBot="1" x14ac:dyDescent="0.35">
      <c r="A135" s="85"/>
      <c r="B135" s="167">
        <v>4</v>
      </c>
      <c r="C135" s="200" t="s">
        <v>79</v>
      </c>
      <c r="D135" s="200" t="s">
        <v>46</v>
      </c>
      <c r="E135" s="163">
        <f>IF(B133=1,240,IF(B133=2,204,IF(B133=3,168,IF(B133=4,168,IF(B133&lt;=8,132,IF(B133&lt;=16,96.2,IF(B133&lt;=32,60.1)))))))</f>
        <v>168</v>
      </c>
      <c r="F135" s="163">
        <v>132</v>
      </c>
      <c r="G135" s="164">
        <v>300</v>
      </c>
      <c r="H135"/>
    </row>
    <row r="136" spans="1:9" s="1" customFormat="1" ht="21.75" thickBot="1" x14ac:dyDescent="0.35">
      <c r="A136" s="85"/>
      <c r="B136" s="170"/>
      <c r="C136" s="211" t="s">
        <v>78</v>
      </c>
      <c r="D136" s="211" t="s">
        <v>46</v>
      </c>
      <c r="E136" s="163"/>
      <c r="F136" s="168"/>
      <c r="G136" s="169"/>
      <c r="H136"/>
    </row>
    <row r="137" spans="1:9" s="1" customFormat="1" ht="21" x14ac:dyDescent="0.3">
      <c r="A137" s="85"/>
      <c r="B137" s="155">
        <v>5</v>
      </c>
      <c r="C137" s="150" t="s">
        <v>129</v>
      </c>
      <c r="D137" s="150" t="s">
        <v>41</v>
      </c>
      <c r="E137" s="151">
        <f t="shared" ref="E137" si="13">IF(B137=1,240,IF(B137=2,204,IF(B137=3,168,IF(B137=4,168,IF(B137&lt;=8,132,IF(B137&lt;=16,96.2,IF(B137&lt;=32,60.1)))))))</f>
        <v>132</v>
      </c>
      <c r="F137" s="151">
        <v>168</v>
      </c>
      <c r="G137" s="152">
        <v>300</v>
      </c>
    </row>
    <row r="138" spans="1:9" s="1" customFormat="1" ht="21.75" thickBot="1" x14ac:dyDescent="0.35">
      <c r="A138" s="85"/>
      <c r="B138" s="153"/>
      <c r="C138" s="217" t="s">
        <v>130</v>
      </c>
      <c r="D138" s="217" t="s">
        <v>41</v>
      </c>
      <c r="E138" s="154"/>
      <c r="F138" s="154"/>
      <c r="G138" s="218"/>
    </row>
    <row r="139" spans="1:9" s="1" customFormat="1" ht="21" x14ac:dyDescent="0.3">
      <c r="A139" s="85"/>
      <c r="B139" s="114">
        <v>6</v>
      </c>
      <c r="C139" s="124" t="s">
        <v>77</v>
      </c>
      <c r="D139" s="124" t="s">
        <v>46</v>
      </c>
      <c r="E139" s="60">
        <f>IF(B135=1,240,IF(B135=2,204,IF(B135=3,168,IF(B135=4,168,IF(B135&lt;=8,132,IF(B135&lt;=16,96.2,IF(B135&lt;=32,60.1)))))))</f>
        <v>168</v>
      </c>
      <c r="F139" s="60">
        <v>0</v>
      </c>
      <c r="G139" s="78">
        <v>168</v>
      </c>
    </row>
    <row r="140" spans="1:9" s="1" customFormat="1" ht="21.75" thickBot="1" x14ac:dyDescent="0.35">
      <c r="A140" s="85"/>
      <c r="B140" s="98"/>
      <c r="C140" s="122" t="s">
        <v>76</v>
      </c>
      <c r="D140" s="122" t="s">
        <v>46</v>
      </c>
      <c r="E140" s="54"/>
      <c r="F140" s="54"/>
      <c r="G140" s="76"/>
    </row>
    <row r="141" spans="1:9" ht="21" x14ac:dyDescent="0.3">
      <c r="A141" s="11"/>
      <c r="B141" s="48"/>
      <c r="C141" s="83"/>
      <c r="D141" s="50"/>
      <c r="E141" s="51"/>
      <c r="F141" s="51"/>
      <c r="G141" s="53"/>
    </row>
    <row r="142" spans="1:9" ht="21" x14ac:dyDescent="0.3">
      <c r="A142" s="39" t="s">
        <v>10</v>
      </c>
      <c r="B142" s="30" t="s">
        <v>27</v>
      </c>
      <c r="C142" s="19" t="s">
        <v>28</v>
      </c>
      <c r="D142" s="19" t="s">
        <v>29</v>
      </c>
      <c r="E142" s="20" t="s">
        <v>30</v>
      </c>
      <c r="F142" s="20" t="s">
        <v>31</v>
      </c>
      <c r="G142" s="25" t="s">
        <v>32</v>
      </c>
    </row>
    <row r="143" spans="1:9" ht="21.75" thickBot="1" x14ac:dyDescent="0.35">
      <c r="A143" s="38"/>
      <c r="B143" s="123"/>
      <c r="C143" s="117"/>
      <c r="D143" s="117"/>
      <c r="E143" s="118"/>
      <c r="F143" s="118"/>
      <c r="G143" s="64"/>
    </row>
    <row r="144" spans="1:9" ht="21" x14ac:dyDescent="0.3">
      <c r="A144" s="85"/>
      <c r="B144" s="161">
        <v>1</v>
      </c>
      <c r="C144" s="178" t="s">
        <v>75</v>
      </c>
      <c r="D144" s="162" t="s">
        <v>40</v>
      </c>
      <c r="E144" s="163">
        <f>IF(B144=1,240,IF(B144=2,204,IF(B144=3,168,IF(B144=4,168,IF(B144&lt;=8,132,IF(B144&lt;=16,96.2,IF(B144&lt;=32,60.1)))))))</f>
        <v>240</v>
      </c>
      <c r="F144" s="163">
        <v>240</v>
      </c>
      <c r="G144" s="164">
        <v>480</v>
      </c>
    </row>
    <row r="145" spans="1:9" ht="21.75" thickBot="1" x14ac:dyDescent="0.35">
      <c r="A145" s="85"/>
      <c r="B145" s="170"/>
      <c r="C145" s="179" t="s">
        <v>72</v>
      </c>
      <c r="D145" s="171" t="s">
        <v>40</v>
      </c>
      <c r="E145" s="172"/>
      <c r="F145" s="172"/>
      <c r="G145" s="180"/>
    </row>
    <row r="146" spans="1:9" ht="21" x14ac:dyDescent="0.3">
      <c r="A146" s="85"/>
      <c r="B146" s="161">
        <v>2</v>
      </c>
      <c r="C146" s="200" t="s">
        <v>73</v>
      </c>
      <c r="D146" s="162" t="s">
        <v>40</v>
      </c>
      <c r="E146" s="163">
        <f>IF(B150=1,240,IF(B150=2,204,IF(B150=3,168,IF(B150=4,168,IF(B150&lt;=8,132,IF(B150&lt;=16,96.2,IF(B150&lt;=32,60.1)))))))</f>
        <v>168</v>
      </c>
      <c r="F146" s="203">
        <v>204</v>
      </c>
      <c r="G146" s="164">
        <v>372</v>
      </c>
    </row>
    <row r="147" spans="1:9" ht="21.75" thickBot="1" x14ac:dyDescent="0.35">
      <c r="A147" s="85"/>
      <c r="B147" s="170"/>
      <c r="C147" s="201" t="s">
        <v>74</v>
      </c>
      <c r="D147" s="171" t="s">
        <v>40</v>
      </c>
      <c r="E147" s="172"/>
      <c r="F147" s="205"/>
      <c r="G147" s="180"/>
      <c r="H147" s="1"/>
    </row>
    <row r="148" spans="1:9" ht="21" x14ac:dyDescent="0.3">
      <c r="A148" s="85"/>
      <c r="B148" s="161">
        <v>3</v>
      </c>
      <c r="C148" s="178" t="s">
        <v>56</v>
      </c>
      <c r="D148" s="162" t="s">
        <v>41</v>
      </c>
      <c r="E148" s="163">
        <f>IF(B146=1,240,IF(B146=2,204,IF(B146=3,168,IF(B146=4,168,IF(B146&lt;=8,132,IF(B146&lt;=16,96.2,IF(B146&lt;=32,60.1)))))))</f>
        <v>204</v>
      </c>
      <c r="F148" s="163">
        <v>168</v>
      </c>
      <c r="G148" s="164">
        <v>372</v>
      </c>
      <c r="H148" s="1"/>
    </row>
    <row r="149" spans="1:9" ht="21.75" thickBot="1" x14ac:dyDescent="0.35">
      <c r="A149" s="27"/>
      <c r="B149" s="165"/>
      <c r="C149" s="179" t="s">
        <v>82</v>
      </c>
      <c r="D149" s="171" t="s">
        <v>41</v>
      </c>
      <c r="E149" s="172"/>
      <c r="F149" s="172"/>
      <c r="G149" s="180"/>
    </row>
    <row r="150" spans="1:9" s="1" customFormat="1" ht="21" x14ac:dyDescent="0.3">
      <c r="A150" s="27"/>
      <c r="B150" s="167">
        <v>4</v>
      </c>
      <c r="C150" s="200" t="s">
        <v>81</v>
      </c>
      <c r="D150" s="162" t="s">
        <v>46</v>
      </c>
      <c r="E150" s="163">
        <f>IF(B148=1,240,IF(B148=2,204,IF(B148=3,168,IF(B148=4,168,IF(B148&lt;=8,132,IF(B148&lt;=16,96.2,IF(B148&lt;=32,60.1)))))))</f>
        <v>168</v>
      </c>
      <c r="F150" s="203">
        <v>132</v>
      </c>
      <c r="G150" s="164">
        <v>300</v>
      </c>
      <c r="H150"/>
    </row>
    <row r="151" spans="1:9" s="1" customFormat="1" ht="21.75" thickBot="1" x14ac:dyDescent="0.35">
      <c r="A151" s="27"/>
      <c r="B151" s="170"/>
      <c r="C151" s="211" t="s">
        <v>80</v>
      </c>
      <c r="D151" s="166" t="s">
        <v>46</v>
      </c>
      <c r="E151" s="168"/>
      <c r="F151" s="212"/>
      <c r="G151" s="169"/>
      <c r="H151"/>
    </row>
    <row r="152" spans="1:9" s="1" customFormat="1" ht="21" x14ac:dyDescent="0.3">
      <c r="A152" s="27"/>
      <c r="B152" s="155">
        <v>5</v>
      </c>
      <c r="C152" s="150" t="s">
        <v>58</v>
      </c>
      <c r="D152" s="150" t="s">
        <v>46</v>
      </c>
      <c r="E152" s="151">
        <f t="shared" ref="E152" si="14">IF(B152=1,240,IF(B152=2,204,IF(B152=3,168,IF(B152=4,168,IF(B152&lt;=8,132,IF(B152&lt;=16,96.2,IF(B152&lt;=32,60.1)))))))</f>
        <v>132</v>
      </c>
      <c r="F152" s="151">
        <v>132</v>
      </c>
      <c r="G152" s="152">
        <v>264</v>
      </c>
    </row>
    <row r="153" spans="1:9" s="1" customFormat="1" ht="21.75" thickBot="1" x14ac:dyDescent="0.35">
      <c r="A153" s="27"/>
      <c r="B153" s="213"/>
      <c r="C153" s="214" t="s">
        <v>126</v>
      </c>
      <c r="D153" s="214" t="s">
        <v>46</v>
      </c>
      <c r="E153" s="215"/>
      <c r="F153" s="215"/>
      <c r="G153" s="216"/>
    </row>
    <row r="154" spans="1:9" s="1" customFormat="1" ht="21" x14ac:dyDescent="0.3">
      <c r="A154" s="27"/>
      <c r="B154" s="114">
        <v>6</v>
      </c>
      <c r="C154" s="184" t="s">
        <v>138</v>
      </c>
      <c r="D154" s="185" t="s">
        <v>140</v>
      </c>
      <c r="E154" s="60">
        <v>0</v>
      </c>
      <c r="F154" s="60">
        <v>168</v>
      </c>
      <c r="G154" s="84">
        <v>168</v>
      </c>
    </row>
    <row r="155" spans="1:9" s="1" customFormat="1" ht="21.75" thickBot="1" x14ac:dyDescent="0.35">
      <c r="A155" s="27"/>
      <c r="B155" s="140"/>
      <c r="C155" s="186" t="s">
        <v>139</v>
      </c>
      <c r="D155" s="187" t="s">
        <v>140</v>
      </c>
      <c r="E155" s="54"/>
      <c r="F155" s="54"/>
      <c r="G155" s="82"/>
    </row>
    <row r="156" spans="1:9" s="1" customFormat="1" ht="21" x14ac:dyDescent="0.3">
      <c r="A156" s="27"/>
      <c r="B156" s="114">
        <v>7</v>
      </c>
      <c r="C156" s="106" t="s">
        <v>127</v>
      </c>
      <c r="D156" s="106" t="s">
        <v>59</v>
      </c>
      <c r="E156" s="60">
        <f>IF(B154=1,240,IF(B154=2,204,IF(B154=3,168,IF(B154=4,168,IF(B154&lt;=8,132,IF(B154&lt;=16,96.2,IF(B154&lt;=32,60.1)))))))</f>
        <v>132</v>
      </c>
      <c r="F156" s="60">
        <v>0</v>
      </c>
      <c r="G156" s="84">
        <v>132</v>
      </c>
    </row>
    <row r="157" spans="1:9" s="1" customFormat="1" ht="21.75" thickBot="1" x14ac:dyDescent="0.35">
      <c r="A157" s="27"/>
      <c r="B157" s="98"/>
      <c r="C157" s="115" t="s">
        <v>125</v>
      </c>
      <c r="D157" s="115" t="s">
        <v>59</v>
      </c>
      <c r="E157" s="66"/>
      <c r="F157" s="66"/>
      <c r="G157" s="64"/>
    </row>
    <row r="158" spans="1:9" ht="21" x14ac:dyDescent="0.3">
      <c r="A158" s="11"/>
      <c r="B158" s="55"/>
      <c r="C158" s="75"/>
      <c r="D158" s="75"/>
      <c r="E158" s="51"/>
      <c r="F158" s="51"/>
      <c r="G158" s="58"/>
    </row>
    <row r="159" spans="1:9" ht="21" x14ac:dyDescent="0.3">
      <c r="A159" s="40" t="s">
        <v>11</v>
      </c>
      <c r="B159" s="30" t="s">
        <v>27</v>
      </c>
      <c r="C159" s="19" t="s">
        <v>28</v>
      </c>
      <c r="D159" s="19" t="s">
        <v>29</v>
      </c>
      <c r="E159" s="20" t="s">
        <v>30</v>
      </c>
      <c r="F159" s="20" t="s">
        <v>31</v>
      </c>
      <c r="G159" s="25" t="s">
        <v>32</v>
      </c>
    </row>
    <row r="160" spans="1:9" ht="21.75" thickBot="1" x14ac:dyDescent="0.35">
      <c r="A160" s="41"/>
      <c r="B160" s="123"/>
      <c r="C160" s="117"/>
      <c r="D160" s="117"/>
      <c r="E160" s="118"/>
      <c r="F160" s="118"/>
      <c r="G160" s="64"/>
    </row>
    <row r="161" spans="1:8" ht="21" x14ac:dyDescent="0.3">
      <c r="A161" s="121"/>
      <c r="B161" s="167">
        <v>1</v>
      </c>
      <c r="C161" s="178" t="s">
        <v>86</v>
      </c>
      <c r="D161" s="162" t="s">
        <v>47</v>
      </c>
      <c r="E161" s="163">
        <f>IF(B161=1,240,IF(B161=2,204,IF(B161=3,168,IF(B161=4,168,IF(B161&lt;=8,132,IF(B161&lt;=16,96.2,IF(B161&lt;=32,60.1)))))))</f>
        <v>240</v>
      </c>
      <c r="F161" s="163">
        <v>204</v>
      </c>
      <c r="G161" s="164">
        <v>480</v>
      </c>
      <c r="H161" t="s">
        <v>141</v>
      </c>
    </row>
    <row r="162" spans="1:8" ht="21.75" thickBot="1" x14ac:dyDescent="0.35">
      <c r="A162" s="121"/>
      <c r="B162" s="170"/>
      <c r="C162" s="179" t="s">
        <v>85</v>
      </c>
      <c r="D162" s="171" t="s">
        <v>47</v>
      </c>
      <c r="E162" s="172"/>
      <c r="F162" s="172"/>
      <c r="G162" s="180"/>
    </row>
    <row r="163" spans="1:8" ht="21" x14ac:dyDescent="0.3">
      <c r="A163" s="121"/>
      <c r="B163" s="167">
        <v>2</v>
      </c>
      <c r="C163" s="209" t="s">
        <v>84</v>
      </c>
      <c r="D163" s="162" t="s">
        <v>40</v>
      </c>
      <c r="E163" s="163">
        <f t="shared" ref="E163" si="15">IF(B163=1,240,IF(B163=2,204,IF(B163=3,168,IF(B163=4,168,IF(B163&lt;=8,132,IF(B163&lt;=16,96.2,IF(B163&lt;=32,60.1)))))))</f>
        <v>204</v>
      </c>
      <c r="F163" s="163">
        <v>240</v>
      </c>
      <c r="G163" s="164">
        <v>480</v>
      </c>
    </row>
    <row r="164" spans="1:8" ht="21.75" thickBot="1" x14ac:dyDescent="0.35">
      <c r="A164" s="27"/>
      <c r="B164" s="170"/>
      <c r="C164" s="210" t="s">
        <v>83</v>
      </c>
      <c r="D164" s="171" t="s">
        <v>40</v>
      </c>
      <c r="E164" s="172"/>
      <c r="F164" s="172"/>
      <c r="G164" s="180"/>
      <c r="H164" s="1"/>
    </row>
    <row r="165" spans="1:8" ht="21" x14ac:dyDescent="0.3">
      <c r="A165" s="11"/>
      <c r="B165" s="48"/>
      <c r="C165" s="56"/>
      <c r="D165" s="50"/>
      <c r="E165" s="51"/>
      <c r="F165" s="51"/>
      <c r="G165" s="53"/>
    </row>
    <row r="166" spans="1:8" ht="21" x14ac:dyDescent="0.3">
      <c r="A166" s="125" t="s">
        <v>12</v>
      </c>
      <c r="B166" s="126" t="s">
        <v>27</v>
      </c>
      <c r="C166" s="127" t="s">
        <v>28</v>
      </c>
      <c r="D166" s="127" t="s">
        <v>29</v>
      </c>
      <c r="E166" s="128" t="s">
        <v>30</v>
      </c>
      <c r="F166" s="128" t="s">
        <v>31</v>
      </c>
      <c r="G166" s="129" t="s">
        <v>32</v>
      </c>
    </row>
    <row r="167" spans="1:8" ht="21.75" thickBot="1" x14ac:dyDescent="0.35">
      <c r="A167" s="38"/>
      <c r="B167" s="99"/>
      <c r="C167" s="117"/>
      <c r="D167" s="117"/>
      <c r="E167" s="118"/>
      <c r="F167" s="118"/>
      <c r="G167" s="64"/>
    </row>
    <row r="168" spans="1:8" ht="21.75" thickBot="1" x14ac:dyDescent="0.35">
      <c r="A168" s="85"/>
      <c r="B168" s="156">
        <v>1</v>
      </c>
      <c r="C168" s="157" t="s">
        <v>39</v>
      </c>
      <c r="D168" s="157" t="s">
        <v>41</v>
      </c>
      <c r="E168" s="158">
        <f>IF(B168=1,240,IF(B168=2,204,IF(B168=3,168,IF(B168=4,168,IF(B168&lt;=8,132,IF(B168&lt;=16,96.2,IF(B168&lt;=32,60.1)))))))</f>
        <v>240</v>
      </c>
      <c r="F168" s="158">
        <v>240</v>
      </c>
      <c r="G168" s="159">
        <f t="shared" ref="G168:G175" si="16">SUM(E168,F168)</f>
        <v>480</v>
      </c>
    </row>
    <row r="169" spans="1:8" ht="21.75" thickBot="1" x14ac:dyDescent="0.35">
      <c r="A169" s="85"/>
      <c r="B169" s="156">
        <v>2</v>
      </c>
      <c r="C169" s="157" t="s">
        <v>87</v>
      </c>
      <c r="D169" s="157" t="s">
        <v>90</v>
      </c>
      <c r="E169" s="158">
        <f>IF(B169=1,240,IF(B169=2,204,IF(B169=3,168,IF(B169=4,168,IF(B169&lt;=8,132,IF(B169&lt;=16,96.2,IF(B169&lt;=32,60.1)))))))</f>
        <v>204</v>
      </c>
      <c r="F169" s="158">
        <v>204</v>
      </c>
      <c r="G169" s="159">
        <f t="shared" si="16"/>
        <v>408</v>
      </c>
    </row>
    <row r="170" spans="1:8" ht="21.75" thickBot="1" x14ac:dyDescent="0.35">
      <c r="A170" s="85"/>
      <c r="B170" s="156">
        <v>3</v>
      </c>
      <c r="C170" s="157" t="s">
        <v>88</v>
      </c>
      <c r="D170" s="157" t="s">
        <v>41</v>
      </c>
      <c r="E170" s="158">
        <f>IF(B170=1,240,IF(B170=2,204,IF(B170=3,168,IF(B170=4,168,IF(B170&lt;=8,132,IF(B170&lt;=16,96.2,IF(B170&lt;=32,60.1)))))))</f>
        <v>168</v>
      </c>
      <c r="F170" s="158">
        <v>168</v>
      </c>
      <c r="G170" s="159">
        <f t="shared" si="16"/>
        <v>336</v>
      </c>
    </row>
    <row r="171" spans="1:8" ht="21.75" thickBot="1" x14ac:dyDescent="0.35">
      <c r="A171" s="85"/>
      <c r="B171" s="207">
        <v>4</v>
      </c>
      <c r="C171" s="208" t="s">
        <v>96</v>
      </c>
      <c r="D171" s="157" t="s">
        <v>41</v>
      </c>
      <c r="E171" s="158">
        <f>IF(B171=1,240,IF(B171=2,204,IF(B171=3,168,IF(B171=4,168,IF(B171&lt;=8,132,IF(B171&lt;=16,96.2,IF(B171&lt;=32,60.1)))))))</f>
        <v>168</v>
      </c>
      <c r="F171" s="158">
        <v>132</v>
      </c>
      <c r="G171" s="159">
        <f t="shared" si="16"/>
        <v>300</v>
      </c>
    </row>
    <row r="172" spans="1:8" ht="21.75" thickBot="1" x14ac:dyDescent="0.35">
      <c r="A172" s="85"/>
      <c r="B172" s="143">
        <v>5</v>
      </c>
      <c r="C172" s="193" t="s">
        <v>97</v>
      </c>
      <c r="D172" s="147" t="s">
        <v>41</v>
      </c>
      <c r="E172" s="144">
        <v>24.2</v>
      </c>
      <c r="F172" s="144">
        <v>168</v>
      </c>
      <c r="G172" s="145">
        <f t="shared" si="16"/>
        <v>192.2</v>
      </c>
    </row>
    <row r="173" spans="1:8" s="1" customFormat="1" ht="21.75" thickBot="1" x14ac:dyDescent="0.35">
      <c r="A173" s="85"/>
      <c r="B173" s="101">
        <v>6</v>
      </c>
      <c r="C173" s="109" t="s">
        <v>89</v>
      </c>
      <c r="D173" s="102" t="s">
        <v>40</v>
      </c>
      <c r="E173" s="103">
        <f>IF(B173=1,240,IF(B173=2,204,IF(B173=3,168,IF(B173=4,168,IF(B173&lt;=8,132,IF(B173&lt;=16,96.2,IF(B173&lt;=32,60.1)))))))</f>
        <v>132</v>
      </c>
      <c r="F173" s="103">
        <v>24.2</v>
      </c>
      <c r="G173" s="111">
        <f t="shared" si="16"/>
        <v>156.19999999999999</v>
      </c>
    </row>
    <row r="174" spans="1:8" s="1" customFormat="1" ht="21.75" thickBot="1" x14ac:dyDescent="0.35">
      <c r="A174" s="85"/>
      <c r="B174" s="101">
        <v>7</v>
      </c>
      <c r="C174" s="109" t="s">
        <v>95</v>
      </c>
      <c r="D174" s="102" t="s">
        <v>41</v>
      </c>
      <c r="E174" s="103">
        <v>24.2</v>
      </c>
      <c r="F174" s="103">
        <v>132</v>
      </c>
      <c r="G174" s="111">
        <f t="shared" si="16"/>
        <v>156.19999999999999</v>
      </c>
    </row>
    <row r="175" spans="1:8" s="1" customFormat="1" ht="21.75" thickBot="1" x14ac:dyDescent="0.35">
      <c r="A175" s="85"/>
      <c r="B175" s="101">
        <v>8</v>
      </c>
      <c r="C175" s="109" t="s">
        <v>131</v>
      </c>
      <c r="D175" s="102" t="s">
        <v>47</v>
      </c>
      <c r="E175" s="103">
        <f>IF(B175=1,240,IF(B175=2,204,IF(B175=3,168,IF(B175=4,168,IF(B175&lt;=8,132,IF(B175&lt;=16,96.2,IF(B175&lt;=32,60.1)))))))</f>
        <v>132</v>
      </c>
      <c r="F175" s="103">
        <v>0</v>
      </c>
      <c r="G175" s="111">
        <f t="shared" si="16"/>
        <v>132</v>
      </c>
    </row>
    <row r="176" spans="1:8" ht="21" x14ac:dyDescent="0.3">
      <c r="A176" s="11"/>
      <c r="B176" s="86"/>
      <c r="C176" s="75"/>
      <c r="D176" s="75"/>
      <c r="E176" s="51"/>
      <c r="F176" s="51"/>
      <c r="G176" s="53"/>
    </row>
    <row r="177" spans="1:9" ht="21" x14ac:dyDescent="0.3">
      <c r="A177" s="130" t="s">
        <v>13</v>
      </c>
      <c r="B177" s="126" t="s">
        <v>27</v>
      </c>
      <c r="C177" s="127" t="s">
        <v>28</v>
      </c>
      <c r="D177" s="127" t="s">
        <v>29</v>
      </c>
      <c r="E177" s="128" t="s">
        <v>30</v>
      </c>
      <c r="F177" s="128" t="s">
        <v>31</v>
      </c>
      <c r="G177" s="129" t="s">
        <v>32</v>
      </c>
    </row>
    <row r="178" spans="1:9" ht="21.75" thickBot="1" x14ac:dyDescent="0.35">
      <c r="A178" s="41"/>
      <c r="B178" s="99"/>
      <c r="C178" s="117"/>
      <c r="D178" s="117"/>
      <c r="E178" s="118"/>
      <c r="F178" s="118"/>
      <c r="G178" s="64"/>
    </row>
    <row r="179" spans="1:9" ht="21.75" thickBot="1" x14ac:dyDescent="0.35">
      <c r="A179" s="121"/>
      <c r="B179" s="189">
        <v>1</v>
      </c>
      <c r="C179" s="157" t="s">
        <v>91</v>
      </c>
      <c r="D179" s="157" t="s">
        <v>40</v>
      </c>
      <c r="E179" s="158">
        <f t="shared" ref="E179:E184" si="17">IF(B179=1,240,IF(B179=2,204,IF(B179=3,168,IF(B179=4,168,IF(B179&lt;=8,132,IF(B179&lt;=16,96.2,IF(B179&lt;=32,60.1)))))))</f>
        <v>240</v>
      </c>
      <c r="F179" s="158">
        <v>204</v>
      </c>
      <c r="G179" s="159">
        <f t="shared" ref="G179:G188" si="18">SUM(E179,F179)</f>
        <v>444</v>
      </c>
    </row>
    <row r="180" spans="1:9" ht="21.75" thickBot="1" x14ac:dyDescent="0.35">
      <c r="A180" s="121"/>
      <c r="B180" s="189">
        <v>2</v>
      </c>
      <c r="C180" s="157" t="s">
        <v>92</v>
      </c>
      <c r="D180" s="157" t="s">
        <v>41</v>
      </c>
      <c r="E180" s="158">
        <f t="shared" si="17"/>
        <v>204</v>
      </c>
      <c r="F180" s="158">
        <v>240</v>
      </c>
      <c r="G180" s="159">
        <f t="shared" si="18"/>
        <v>444</v>
      </c>
    </row>
    <row r="181" spans="1:9" ht="21.75" thickBot="1" x14ac:dyDescent="0.35">
      <c r="A181" s="121"/>
      <c r="B181" s="189">
        <v>3</v>
      </c>
      <c r="C181" s="157" t="s">
        <v>93</v>
      </c>
      <c r="D181" s="157" t="s">
        <v>59</v>
      </c>
      <c r="E181" s="158">
        <f t="shared" si="17"/>
        <v>168</v>
      </c>
      <c r="F181" s="158">
        <v>168</v>
      </c>
      <c r="G181" s="159">
        <f t="shared" si="18"/>
        <v>336</v>
      </c>
    </row>
    <row r="182" spans="1:9" ht="21.75" thickBot="1" x14ac:dyDescent="0.35">
      <c r="A182" s="121"/>
      <c r="B182" s="190">
        <v>4</v>
      </c>
      <c r="C182" s="191" t="s">
        <v>94</v>
      </c>
      <c r="D182" s="191" t="s">
        <v>47</v>
      </c>
      <c r="E182" s="192">
        <f t="shared" si="17"/>
        <v>168</v>
      </c>
      <c r="F182" s="192">
        <v>132</v>
      </c>
      <c r="G182" s="159">
        <f t="shared" si="18"/>
        <v>300</v>
      </c>
    </row>
    <row r="183" spans="1:9" ht="21.75" thickBot="1" x14ac:dyDescent="0.35">
      <c r="A183" s="121"/>
      <c r="B183" s="206">
        <v>5</v>
      </c>
      <c r="C183" s="193" t="s">
        <v>102</v>
      </c>
      <c r="D183" s="193" t="s">
        <v>47</v>
      </c>
      <c r="E183" s="144">
        <f t="shared" si="17"/>
        <v>132</v>
      </c>
      <c r="F183" s="144">
        <v>168</v>
      </c>
      <c r="G183" s="145">
        <f t="shared" si="18"/>
        <v>300</v>
      </c>
    </row>
    <row r="184" spans="1:9" s="1" customFormat="1" ht="21.75" thickBot="1" x14ac:dyDescent="0.35">
      <c r="A184" s="121"/>
      <c r="B184" s="133">
        <v>6</v>
      </c>
      <c r="C184" s="109" t="s">
        <v>98</v>
      </c>
      <c r="D184" s="109" t="s">
        <v>46</v>
      </c>
      <c r="E184" s="103">
        <f t="shared" si="17"/>
        <v>132</v>
      </c>
      <c r="F184" s="103">
        <v>24.2</v>
      </c>
      <c r="G184" s="111">
        <f t="shared" si="18"/>
        <v>156.19999999999999</v>
      </c>
    </row>
    <row r="185" spans="1:9" s="1" customFormat="1" ht="21.75" thickBot="1" x14ac:dyDescent="0.35">
      <c r="A185" s="121"/>
      <c r="B185" s="133">
        <v>7</v>
      </c>
      <c r="C185" s="109" t="s">
        <v>103</v>
      </c>
      <c r="D185" s="109" t="s">
        <v>41</v>
      </c>
      <c r="E185" s="103">
        <v>12.3</v>
      </c>
      <c r="F185" s="103">
        <v>132</v>
      </c>
      <c r="G185" s="111">
        <f t="shared" si="18"/>
        <v>144.30000000000001</v>
      </c>
    </row>
    <row r="186" spans="1:9" s="1" customFormat="1" ht="21.75" thickBot="1" x14ac:dyDescent="0.35">
      <c r="A186" s="121"/>
      <c r="B186" s="133">
        <v>8</v>
      </c>
      <c r="C186" s="109" t="s">
        <v>100</v>
      </c>
      <c r="D186" s="109" t="s">
        <v>41</v>
      </c>
      <c r="E186" s="103">
        <v>24.2</v>
      </c>
      <c r="F186" s="103">
        <v>24.2</v>
      </c>
      <c r="G186" s="111">
        <f t="shared" si="18"/>
        <v>48.4</v>
      </c>
    </row>
    <row r="187" spans="1:9" s="1" customFormat="1" ht="21.75" thickBot="1" x14ac:dyDescent="0.35">
      <c r="A187" s="121"/>
      <c r="B187" s="133">
        <v>9</v>
      </c>
      <c r="C187" s="109" t="s">
        <v>101</v>
      </c>
      <c r="D187" s="109" t="s">
        <v>41</v>
      </c>
      <c r="E187" s="103">
        <v>24.2</v>
      </c>
      <c r="F187" s="103">
        <v>24.2</v>
      </c>
      <c r="G187" s="111">
        <f t="shared" si="18"/>
        <v>48.4</v>
      </c>
    </row>
    <row r="188" spans="1:9" s="1" customFormat="1" ht="21.75" thickBot="1" x14ac:dyDescent="0.35">
      <c r="A188" s="121"/>
      <c r="B188" s="133">
        <v>10</v>
      </c>
      <c r="C188" s="109" t="s">
        <v>99</v>
      </c>
      <c r="D188" s="109" t="s">
        <v>46</v>
      </c>
      <c r="E188" s="103">
        <v>24.2</v>
      </c>
      <c r="F188" s="103">
        <v>12.3</v>
      </c>
      <c r="G188" s="111">
        <f t="shared" si="18"/>
        <v>36.5</v>
      </c>
    </row>
    <row r="189" spans="1:9" ht="21" x14ac:dyDescent="0.3">
      <c r="A189" s="11"/>
      <c r="B189" s="86"/>
      <c r="C189" s="75"/>
      <c r="D189" s="75"/>
      <c r="E189" s="51"/>
      <c r="F189" s="51"/>
      <c r="G189" s="53"/>
    </row>
    <row r="190" spans="1:9" ht="21" x14ac:dyDescent="0.3">
      <c r="A190" s="131" t="s">
        <v>14</v>
      </c>
      <c r="B190" s="126" t="s">
        <v>27</v>
      </c>
      <c r="C190" s="127" t="s">
        <v>28</v>
      </c>
      <c r="D190" s="127" t="s">
        <v>29</v>
      </c>
      <c r="E190" s="128" t="s">
        <v>30</v>
      </c>
      <c r="F190" s="128" t="s">
        <v>31</v>
      </c>
      <c r="G190" s="129" t="s">
        <v>32</v>
      </c>
    </row>
    <row r="191" spans="1:9" ht="21.75" thickBot="1" x14ac:dyDescent="0.35">
      <c r="A191" s="32"/>
      <c r="B191" s="99"/>
      <c r="C191" s="117"/>
      <c r="D191" s="117"/>
      <c r="E191" s="118"/>
      <c r="F191" s="118"/>
      <c r="G191" s="64"/>
    </row>
    <row r="192" spans="1:9" ht="21" x14ac:dyDescent="0.3">
      <c r="A192" s="65"/>
      <c r="B192" s="167">
        <v>1</v>
      </c>
      <c r="C192" s="178" t="s">
        <v>97</v>
      </c>
      <c r="D192" s="162" t="s">
        <v>41</v>
      </c>
      <c r="E192" s="163">
        <f>IF(B192=1,240,IF(B192=2,204,IF(B192=3,168,IF(B192=4,168,IF(B192&lt;=8,132,IF(B192&lt;=16,96.2,IF(B192&lt;=32,60.1)))))))</f>
        <v>240</v>
      </c>
      <c r="F192" s="163">
        <v>240</v>
      </c>
      <c r="G192" s="164">
        <v>480</v>
      </c>
    </row>
    <row r="193" spans="1:8" ht="21.75" thickBot="1" x14ac:dyDescent="0.35">
      <c r="A193" s="65"/>
      <c r="B193" s="170"/>
      <c r="C193" s="179" t="s">
        <v>96</v>
      </c>
      <c r="D193" s="171" t="s">
        <v>41</v>
      </c>
      <c r="E193" s="172"/>
      <c r="F193" s="172"/>
      <c r="G193" s="180"/>
    </row>
    <row r="194" spans="1:8" ht="21" x14ac:dyDescent="0.3">
      <c r="A194" s="11"/>
      <c r="B194" s="86"/>
      <c r="C194" s="75"/>
      <c r="D194" s="75"/>
      <c r="E194" s="51"/>
      <c r="F194" s="51"/>
      <c r="G194" s="53"/>
    </row>
    <row r="195" spans="1:8" ht="21" x14ac:dyDescent="0.3">
      <c r="A195" s="131" t="s">
        <v>15</v>
      </c>
      <c r="B195" s="126" t="s">
        <v>27</v>
      </c>
      <c r="C195" s="127" t="s">
        <v>28</v>
      </c>
      <c r="D195" s="127" t="s">
        <v>29</v>
      </c>
      <c r="E195" s="128" t="s">
        <v>30</v>
      </c>
      <c r="F195" s="128" t="s">
        <v>31</v>
      </c>
      <c r="G195" s="129" t="s">
        <v>32</v>
      </c>
    </row>
    <row r="196" spans="1:8" ht="21.75" thickBot="1" x14ac:dyDescent="0.35">
      <c r="A196" s="32"/>
      <c r="B196" s="99"/>
      <c r="C196" s="117"/>
      <c r="D196" s="117"/>
      <c r="E196" s="118"/>
      <c r="F196" s="118"/>
      <c r="G196" s="64"/>
    </row>
    <row r="197" spans="1:8" ht="21" x14ac:dyDescent="0.3">
      <c r="A197" s="65"/>
      <c r="B197" s="202">
        <v>1</v>
      </c>
      <c r="C197" s="178" t="s">
        <v>94</v>
      </c>
      <c r="D197" s="162" t="s">
        <v>47</v>
      </c>
      <c r="E197" s="203">
        <f>IF(B197=1,240,IF(B197=2,204,IF(B197=3,168,IF(B197=4,168,IF(B197&gt;=8,132,IF(B197&gt;=16,96.2,IF(B197&gt;=32,60.1)))))))</f>
        <v>240</v>
      </c>
      <c r="F197" s="163">
        <v>204</v>
      </c>
      <c r="G197" s="164">
        <v>444</v>
      </c>
      <c r="H197" t="s">
        <v>142</v>
      </c>
    </row>
    <row r="198" spans="1:8" ht="21.75" thickBot="1" x14ac:dyDescent="0.35">
      <c r="A198" s="65"/>
      <c r="B198" s="204"/>
      <c r="C198" s="179" t="s">
        <v>102</v>
      </c>
      <c r="D198" s="171" t="s">
        <v>47</v>
      </c>
      <c r="E198" s="205"/>
      <c r="F198" s="172"/>
      <c r="G198" s="180"/>
    </row>
    <row r="199" spans="1:8" ht="21" x14ac:dyDescent="0.3">
      <c r="A199" s="65"/>
      <c r="B199" s="202">
        <v>2</v>
      </c>
      <c r="C199" s="178" t="s">
        <v>101</v>
      </c>
      <c r="D199" s="162" t="s">
        <v>41</v>
      </c>
      <c r="E199" s="203">
        <f t="shared" ref="E199:E201" si="19">IF(B199=1,240,IF(B199=2,204,IF(B199=3,168,IF(B199=4,168,IF(B199&gt;=8,132,IF(B199&gt;=16,96.2,IF(B199&gt;=32,60.1)))))))</f>
        <v>204</v>
      </c>
      <c r="F199" s="163">
        <v>240</v>
      </c>
      <c r="G199" s="164">
        <v>444</v>
      </c>
      <c r="H199" s="1"/>
    </row>
    <row r="200" spans="1:8" ht="21.75" thickBot="1" x14ac:dyDescent="0.35">
      <c r="A200" s="65"/>
      <c r="B200" s="204"/>
      <c r="C200" s="196" t="s">
        <v>100</v>
      </c>
      <c r="D200" s="171" t="s">
        <v>41</v>
      </c>
      <c r="E200" s="205"/>
      <c r="F200" s="172"/>
      <c r="G200" s="180"/>
      <c r="H200" s="1"/>
    </row>
    <row r="201" spans="1:8" ht="21" x14ac:dyDescent="0.3">
      <c r="A201" s="65"/>
      <c r="B201" s="202">
        <v>3</v>
      </c>
      <c r="C201" s="197" t="s">
        <v>99</v>
      </c>
      <c r="D201" s="162" t="s">
        <v>46</v>
      </c>
      <c r="E201" s="203">
        <f t="shared" si="19"/>
        <v>168</v>
      </c>
      <c r="F201" s="163">
        <v>168</v>
      </c>
      <c r="G201" s="164">
        <v>336</v>
      </c>
    </row>
    <row r="202" spans="1:8" ht="21.75" thickBot="1" x14ac:dyDescent="0.35">
      <c r="A202" s="65"/>
      <c r="B202" s="204"/>
      <c r="C202" s="196" t="s">
        <v>98</v>
      </c>
      <c r="D202" s="171" t="s">
        <v>46</v>
      </c>
      <c r="E202" s="205"/>
      <c r="F202" s="172"/>
      <c r="G202" s="180"/>
    </row>
    <row r="203" spans="1:8" ht="21" x14ac:dyDescent="0.3">
      <c r="A203" s="11"/>
      <c r="B203" s="77"/>
      <c r="C203" s="56"/>
      <c r="D203" s="50"/>
      <c r="E203" s="51"/>
      <c r="F203" s="51"/>
      <c r="G203" s="53"/>
    </row>
    <row r="204" spans="1:8" ht="21" x14ac:dyDescent="0.3">
      <c r="A204" s="132" t="s">
        <v>16</v>
      </c>
      <c r="B204" s="126" t="s">
        <v>27</v>
      </c>
      <c r="C204" s="127" t="s">
        <v>28</v>
      </c>
      <c r="D204" s="127" t="s">
        <v>29</v>
      </c>
      <c r="E204" s="128" t="s">
        <v>30</v>
      </c>
      <c r="F204" s="128" t="s">
        <v>31</v>
      </c>
      <c r="G204" s="129" t="s">
        <v>32</v>
      </c>
    </row>
    <row r="205" spans="1:8" ht="21.75" thickBot="1" x14ac:dyDescent="0.35">
      <c r="A205" s="32"/>
      <c r="B205" s="99"/>
      <c r="C205" s="117"/>
      <c r="D205" s="117"/>
      <c r="E205" s="118"/>
      <c r="F205" s="118"/>
      <c r="G205" s="64"/>
    </row>
    <row r="206" spans="1:8" ht="21" x14ac:dyDescent="0.3">
      <c r="A206" s="65"/>
      <c r="B206" s="161">
        <v>1</v>
      </c>
      <c r="C206" s="178" t="s">
        <v>39</v>
      </c>
      <c r="D206" s="162" t="s">
        <v>41</v>
      </c>
      <c r="E206" s="163">
        <f>IF(B206=1,240,IF(B206=2,204,IF(B206=3,168,IF(B206=4,168,IF(B206&gt;=8,132,IF(B206&gt;=16,96.2,IF(B206&gt;=32,60.1)))))))</f>
        <v>240</v>
      </c>
      <c r="F206" s="163">
        <v>240</v>
      </c>
      <c r="G206" s="164">
        <v>480</v>
      </c>
    </row>
    <row r="207" spans="1:8" ht="21.75" thickBot="1" x14ac:dyDescent="0.35">
      <c r="A207" s="65"/>
      <c r="B207" s="170"/>
      <c r="C207" s="179" t="s">
        <v>92</v>
      </c>
      <c r="D207" s="171" t="s">
        <v>41</v>
      </c>
      <c r="E207" s="172"/>
      <c r="F207" s="172"/>
      <c r="G207" s="180"/>
    </row>
    <row r="208" spans="1:8" ht="21" x14ac:dyDescent="0.3">
      <c r="A208" s="65"/>
      <c r="B208" s="161">
        <v>2</v>
      </c>
      <c r="C208" s="200" t="s">
        <v>88</v>
      </c>
      <c r="D208" s="162" t="s">
        <v>41</v>
      </c>
      <c r="E208" s="163">
        <f>IF(B210=1,240,IF(B210=2,204,IF(B210=3,168,IF(B210=4,168,IF(B210&gt;=8,132,IF(B210&gt;=16,96.2,IF(B210&gt;=32,60.1)))))))</f>
        <v>168</v>
      </c>
      <c r="F208" s="163">
        <v>204</v>
      </c>
      <c r="G208" s="164">
        <v>372</v>
      </c>
    </row>
    <row r="209" spans="1:7" ht="21.75" thickBot="1" x14ac:dyDescent="0.35">
      <c r="A209" s="65"/>
      <c r="B209" s="170"/>
      <c r="C209" s="201" t="s">
        <v>103</v>
      </c>
      <c r="D209" s="171" t="s">
        <v>41</v>
      </c>
      <c r="E209" s="172"/>
      <c r="F209" s="172"/>
      <c r="G209" s="175"/>
    </row>
    <row r="210" spans="1:7" ht="21" x14ac:dyDescent="0.3">
      <c r="A210" s="65"/>
      <c r="B210" s="161">
        <v>3</v>
      </c>
      <c r="C210" s="178" t="s">
        <v>104</v>
      </c>
      <c r="D210" s="162" t="s">
        <v>59</v>
      </c>
      <c r="E210" s="163">
        <f>IF(B208=1,240,IF(B208=2,204,IF(B208=3,168,IF(B208=4,168,IF(B208&gt;=8,132,IF(B208&gt;=16,96.2,IF(B208&gt;=32,60.1)))))))</f>
        <v>204</v>
      </c>
      <c r="F210" s="163">
        <v>0</v>
      </c>
      <c r="G210" s="164">
        <v>204</v>
      </c>
    </row>
    <row r="211" spans="1:7" ht="21.75" thickBot="1" x14ac:dyDescent="0.35">
      <c r="A211" s="88"/>
      <c r="B211" s="170"/>
      <c r="C211" s="201" t="s">
        <v>93</v>
      </c>
      <c r="D211" s="171" t="s">
        <v>59</v>
      </c>
      <c r="E211" s="172"/>
      <c r="F211" s="172"/>
      <c r="G211" s="180"/>
    </row>
    <row r="212" spans="1:7" ht="21" x14ac:dyDescent="0.3">
      <c r="A212" s="11"/>
      <c r="B212" s="77"/>
      <c r="C212" s="56"/>
      <c r="D212" s="50"/>
      <c r="E212" s="51"/>
      <c r="F212" s="51"/>
      <c r="G212" s="53"/>
    </row>
    <row r="213" spans="1:7" ht="21" x14ac:dyDescent="0.3">
      <c r="A213" s="42" t="s">
        <v>17</v>
      </c>
      <c r="B213" s="31" t="s">
        <v>27</v>
      </c>
      <c r="C213" s="21" t="s">
        <v>28</v>
      </c>
      <c r="D213" s="21" t="s">
        <v>29</v>
      </c>
      <c r="E213" s="22" t="s">
        <v>30</v>
      </c>
      <c r="F213" s="22" t="s">
        <v>31</v>
      </c>
      <c r="G213" s="26" t="s">
        <v>32</v>
      </c>
    </row>
    <row r="214" spans="1:7" ht="21.75" thickBot="1" x14ac:dyDescent="0.35">
      <c r="A214" s="32"/>
      <c r="B214" s="99"/>
      <c r="C214" s="117"/>
      <c r="D214" s="117"/>
      <c r="E214" s="118"/>
      <c r="F214" s="118"/>
      <c r="G214" s="64"/>
    </row>
    <row r="215" spans="1:7" ht="21.75" thickBot="1" x14ac:dyDescent="0.35">
      <c r="A215" s="65"/>
      <c r="B215" s="156">
        <v>1</v>
      </c>
      <c r="C215" s="157" t="s">
        <v>108</v>
      </c>
      <c r="D215" s="157" t="s">
        <v>40</v>
      </c>
      <c r="E215" s="158">
        <f>IF(B215=1,240,IF(B215=2,204,IF(B215=3,168,IF(B215=4,168,IF(B215&gt;=8,132,IF(B215&gt;=16,96.2,IF(B215&gt;=32,60.1)))))))</f>
        <v>240</v>
      </c>
      <c r="F215" s="158">
        <v>240</v>
      </c>
      <c r="G215" s="159">
        <f>SUM(E215,F215)</f>
        <v>480</v>
      </c>
    </row>
    <row r="216" spans="1:7" ht="21.75" thickBot="1" x14ac:dyDescent="0.35">
      <c r="A216" s="65"/>
      <c r="B216" s="156">
        <v>2</v>
      </c>
      <c r="C216" s="157" t="s">
        <v>105</v>
      </c>
      <c r="D216" s="157" t="s">
        <v>46</v>
      </c>
      <c r="E216" s="158">
        <f>IF(B216=1,240,IF(B216=2,204,IF(B216=3,168,IF(B216=4,168,IF(B216&gt;=8,132,IF(B216&gt;=16,96.2,IF(B216&gt;=32,60.1)))))))</f>
        <v>204</v>
      </c>
      <c r="F216" s="158">
        <v>168</v>
      </c>
      <c r="G216" s="159">
        <f>SUM(E216,F216)</f>
        <v>372</v>
      </c>
    </row>
    <row r="217" spans="1:7" ht="21.75" thickBot="1" x14ac:dyDescent="0.35">
      <c r="A217" s="65"/>
      <c r="B217" s="156">
        <v>3</v>
      </c>
      <c r="C217" s="157" t="s">
        <v>106</v>
      </c>
      <c r="D217" s="157" t="s">
        <v>40</v>
      </c>
      <c r="E217" s="158">
        <f>IF(B217=1,240,IF(B217=2,204,IF(B217=3,168,IF(B217=4,168,IF(B217&gt;=8,132,IF(B217&gt;=16,96.2,IF(B217&gt;=32,60.1)))))))</f>
        <v>168</v>
      </c>
      <c r="F217" s="158">
        <v>168</v>
      </c>
      <c r="G217" s="159">
        <f t="shared" ref="G217:G224" si="20">SUM(E217,F217)</f>
        <v>336</v>
      </c>
    </row>
    <row r="218" spans="1:7" ht="21.75" thickBot="1" x14ac:dyDescent="0.35">
      <c r="A218" s="65"/>
      <c r="B218" s="156">
        <v>4</v>
      </c>
      <c r="C218" s="157" t="s">
        <v>107</v>
      </c>
      <c r="D218" s="157" t="s">
        <v>90</v>
      </c>
      <c r="E218" s="158">
        <f>IF(B218=1,240,IF(B218=2,204,IF(B218=3,168,IF(B218=4,168,IF(B218&gt;=8,132,IF(B218&gt;=16,96.2,IF(B218&gt;=32,60.1)))))))</f>
        <v>168</v>
      </c>
      <c r="F218" s="158">
        <v>204</v>
      </c>
      <c r="G218" s="159">
        <f t="shared" si="20"/>
        <v>372</v>
      </c>
    </row>
    <row r="219" spans="1:7" ht="21.75" thickBot="1" x14ac:dyDescent="0.35">
      <c r="A219" s="65"/>
      <c r="B219" s="143">
        <v>5</v>
      </c>
      <c r="C219" s="193" t="s">
        <v>132</v>
      </c>
      <c r="D219" s="193" t="s">
        <v>41</v>
      </c>
      <c r="E219" s="144">
        <f>IF(B219=1,240,IF(B219=2,204,IF(B219=3,168,IF(B219=4,168,IF(B219&lt;=8,132,IF(B219&lt;=16,96.2,IF(B219&lt;=32,60.1)))))))</f>
        <v>132</v>
      </c>
      <c r="F219" s="144">
        <v>132</v>
      </c>
      <c r="G219" s="145">
        <f t="shared" si="20"/>
        <v>264</v>
      </c>
    </row>
    <row r="220" spans="1:7" s="1" customFormat="1" ht="21.75" thickBot="1" x14ac:dyDescent="0.35">
      <c r="A220" s="65"/>
      <c r="B220" s="101">
        <v>6</v>
      </c>
      <c r="C220" s="109" t="s">
        <v>113</v>
      </c>
      <c r="D220" s="109" t="s">
        <v>46</v>
      </c>
      <c r="E220" s="103">
        <f>IF(B220=1,240,IF(B220=2,204,IF(B220=3,168,IF(B220=4,168,IF(B220&lt;=8,132,IF(B220&lt;=16,96.2,IF(B220&lt;=32,60.1)))))))</f>
        <v>132</v>
      </c>
      <c r="F220" s="103">
        <v>24.2</v>
      </c>
      <c r="G220" s="111">
        <f t="shared" si="20"/>
        <v>156.19999999999999</v>
      </c>
    </row>
    <row r="221" spans="1:7" s="1" customFormat="1" ht="21.75" thickBot="1" x14ac:dyDescent="0.35">
      <c r="A221" s="65"/>
      <c r="B221" s="101">
        <v>7</v>
      </c>
      <c r="C221" s="109" t="s">
        <v>133</v>
      </c>
      <c r="D221" s="109" t="s">
        <v>41</v>
      </c>
      <c r="E221" s="103">
        <v>24.2</v>
      </c>
      <c r="F221" s="103">
        <v>132</v>
      </c>
      <c r="G221" s="111">
        <f t="shared" si="20"/>
        <v>156.19999999999999</v>
      </c>
    </row>
    <row r="222" spans="1:7" s="1" customFormat="1" ht="21.75" thickBot="1" x14ac:dyDescent="0.35">
      <c r="A222" s="65"/>
      <c r="B222" s="101">
        <v>8</v>
      </c>
      <c r="C222" s="109" t="s">
        <v>114</v>
      </c>
      <c r="D222" s="109" t="s">
        <v>46</v>
      </c>
      <c r="E222" s="103">
        <v>24.2</v>
      </c>
      <c r="F222" s="103">
        <v>132</v>
      </c>
      <c r="G222" s="111">
        <f t="shared" si="20"/>
        <v>156.19999999999999</v>
      </c>
    </row>
    <row r="223" spans="1:7" s="1" customFormat="1" ht="21.75" thickBot="1" x14ac:dyDescent="0.35">
      <c r="A223" s="65"/>
      <c r="B223" s="101">
        <v>9</v>
      </c>
      <c r="C223" s="109" t="s">
        <v>143</v>
      </c>
      <c r="D223" s="109" t="s">
        <v>90</v>
      </c>
      <c r="E223" s="103">
        <v>0</v>
      </c>
      <c r="F223" s="103">
        <v>132</v>
      </c>
      <c r="G223" s="111">
        <f t="shared" si="20"/>
        <v>132</v>
      </c>
    </row>
    <row r="224" spans="1:7" s="1" customFormat="1" ht="21.75" thickBot="1" x14ac:dyDescent="0.35">
      <c r="A224" s="65"/>
      <c r="B224" s="101">
        <v>10</v>
      </c>
      <c r="C224" s="109" t="s">
        <v>115</v>
      </c>
      <c r="D224" s="109" t="s">
        <v>41</v>
      </c>
      <c r="E224" s="103">
        <v>24.2</v>
      </c>
      <c r="F224" s="103">
        <v>24.2</v>
      </c>
      <c r="G224" s="111">
        <f t="shared" si="20"/>
        <v>48.4</v>
      </c>
    </row>
    <row r="225" spans="1:9" ht="21" x14ac:dyDescent="0.3">
      <c r="A225" s="11"/>
      <c r="B225" s="77"/>
      <c r="C225" s="56"/>
      <c r="D225" s="50"/>
      <c r="E225" s="51"/>
      <c r="F225" s="51"/>
      <c r="G225" s="53"/>
    </row>
    <row r="226" spans="1:9" ht="21" x14ac:dyDescent="0.3">
      <c r="A226" s="42" t="s">
        <v>18</v>
      </c>
      <c r="B226" s="31" t="s">
        <v>27</v>
      </c>
      <c r="C226" s="21" t="s">
        <v>28</v>
      </c>
      <c r="D226" s="21" t="s">
        <v>29</v>
      </c>
      <c r="E226" s="22" t="s">
        <v>30</v>
      </c>
      <c r="F226" s="22" t="s">
        <v>31</v>
      </c>
      <c r="G226" s="26" t="s">
        <v>32</v>
      </c>
    </row>
    <row r="227" spans="1:9" s="1" customFormat="1" ht="21.75" thickBot="1" x14ac:dyDescent="0.35">
      <c r="A227" s="87"/>
      <c r="B227" s="94"/>
      <c r="C227" s="95"/>
      <c r="D227" s="95"/>
      <c r="E227" s="66"/>
      <c r="F227" s="66"/>
      <c r="G227" s="97"/>
      <c r="H227"/>
    </row>
    <row r="228" spans="1:9" ht="21.75" thickBot="1" x14ac:dyDescent="0.35">
      <c r="A228" s="134"/>
      <c r="B228" s="156">
        <v>1</v>
      </c>
      <c r="C228" s="157" t="s">
        <v>109</v>
      </c>
      <c r="D228" s="157" t="s">
        <v>41</v>
      </c>
      <c r="E228" s="158">
        <f>IF(B228=1,240,IF(B228=2,204,IF(B228=3,168,IF(B228=4,168,IF(B228&lt;=8,132,IF(B228&lt;=16,96.2,IF(B228&lt;=32,60.1)))))))</f>
        <v>240</v>
      </c>
      <c r="F228" s="158">
        <v>240</v>
      </c>
      <c r="G228" s="159">
        <f>SUM(E228,F228)</f>
        <v>480</v>
      </c>
    </row>
    <row r="229" spans="1:9" ht="21.75" thickBot="1" x14ac:dyDescent="0.35">
      <c r="A229" s="65"/>
      <c r="B229" s="156">
        <v>2</v>
      </c>
      <c r="C229" s="157" t="s">
        <v>110</v>
      </c>
      <c r="D229" s="157" t="s">
        <v>41</v>
      </c>
      <c r="E229" s="158">
        <f t="shared" ref="E229:E232" si="21">IF(B229=1,240,IF(B229=2,204,IF(B229=3,168,IF(B229=4,168,IF(B229&lt;=8,132,IF(B229&lt;=16,96.2,IF(B229&lt;=32,60.1)))))))</f>
        <v>204</v>
      </c>
      <c r="F229" s="158">
        <v>204</v>
      </c>
      <c r="G229" s="159">
        <f t="shared" ref="G229:G232" si="22">SUM(E229,F229)</f>
        <v>408</v>
      </c>
    </row>
    <row r="230" spans="1:9" ht="21.75" thickBot="1" x14ac:dyDescent="0.35">
      <c r="A230" s="88"/>
      <c r="B230" s="194">
        <v>3</v>
      </c>
      <c r="C230" s="157" t="s">
        <v>111</v>
      </c>
      <c r="D230" s="157" t="s">
        <v>46</v>
      </c>
      <c r="E230" s="158">
        <f t="shared" si="21"/>
        <v>168</v>
      </c>
      <c r="F230" s="158">
        <v>168</v>
      </c>
      <c r="G230" s="159">
        <f t="shared" si="22"/>
        <v>336</v>
      </c>
    </row>
    <row r="231" spans="1:9" ht="21.75" thickBot="1" x14ac:dyDescent="0.35">
      <c r="A231" s="88"/>
      <c r="B231" s="156">
        <v>4</v>
      </c>
      <c r="C231" s="157" t="s">
        <v>112</v>
      </c>
      <c r="D231" s="157" t="s">
        <v>41</v>
      </c>
      <c r="E231" s="158">
        <f t="shared" si="21"/>
        <v>168</v>
      </c>
      <c r="F231" s="158">
        <v>168</v>
      </c>
      <c r="G231" s="159">
        <f t="shared" si="22"/>
        <v>336</v>
      </c>
    </row>
    <row r="232" spans="1:9" ht="21.75" thickBot="1" x14ac:dyDescent="0.35">
      <c r="A232" s="27"/>
      <c r="B232" s="143">
        <v>5</v>
      </c>
      <c r="C232" s="147" t="s">
        <v>134</v>
      </c>
      <c r="D232" s="193" t="s">
        <v>59</v>
      </c>
      <c r="E232" s="144">
        <f t="shared" si="21"/>
        <v>132</v>
      </c>
      <c r="F232" s="144">
        <v>132</v>
      </c>
      <c r="G232" s="145">
        <f t="shared" si="22"/>
        <v>264</v>
      </c>
    </row>
    <row r="233" spans="1:9" ht="21" x14ac:dyDescent="0.3">
      <c r="A233" s="11"/>
      <c r="B233" s="100"/>
      <c r="C233" s="57"/>
      <c r="D233" s="49"/>
      <c r="E233" s="58"/>
      <c r="F233" s="58"/>
      <c r="G233" s="53"/>
    </row>
    <row r="234" spans="1:9" ht="21" x14ac:dyDescent="0.3">
      <c r="A234" s="43" t="s">
        <v>19</v>
      </c>
      <c r="B234" s="31" t="s">
        <v>27</v>
      </c>
      <c r="C234" s="21" t="s">
        <v>28</v>
      </c>
      <c r="D234" s="21" t="s">
        <v>29</v>
      </c>
      <c r="E234" s="22" t="s">
        <v>30</v>
      </c>
      <c r="F234" s="22" t="s">
        <v>31</v>
      </c>
      <c r="G234" s="26" t="s">
        <v>32</v>
      </c>
    </row>
    <row r="235" spans="1:9" ht="21.75" thickBot="1" x14ac:dyDescent="0.35">
      <c r="A235" s="32"/>
      <c r="B235" s="99"/>
      <c r="C235" s="117"/>
      <c r="D235" s="117"/>
      <c r="E235" s="118"/>
      <c r="F235" s="118"/>
      <c r="G235" s="64"/>
      <c r="H235" s="1"/>
    </row>
    <row r="236" spans="1:9" ht="21.75" thickBot="1" x14ac:dyDescent="0.35">
      <c r="A236" s="65"/>
      <c r="B236" s="167">
        <v>1</v>
      </c>
      <c r="C236" s="178" t="s">
        <v>107</v>
      </c>
      <c r="D236" s="162" t="s">
        <v>90</v>
      </c>
      <c r="E236" s="163">
        <f>IF(B236=1,240,IF(B236=2,204,IF(B236=3,168,IF(B236=4,168,IF(B236&lt;=8,132,IF(B236&lt;=16,96.2,IF(B236&lt;=32,60.1)))))))</f>
        <v>240</v>
      </c>
      <c r="F236" s="163">
        <v>204</v>
      </c>
      <c r="G236" s="164">
        <f>SUM(E236,F236)</f>
        <v>444</v>
      </c>
      <c r="H236" t="s">
        <v>144</v>
      </c>
    </row>
    <row r="237" spans="1:9" ht="21.75" thickBot="1" x14ac:dyDescent="0.35">
      <c r="A237" s="65"/>
      <c r="B237" s="170"/>
      <c r="C237" s="179" t="s">
        <v>87</v>
      </c>
      <c r="D237" s="171" t="s">
        <v>90</v>
      </c>
      <c r="E237" s="172"/>
      <c r="F237" s="172"/>
      <c r="G237" s="164"/>
    </row>
    <row r="238" spans="1:9" ht="21.75" thickBot="1" x14ac:dyDescent="0.35">
      <c r="A238" s="65"/>
      <c r="B238" s="167">
        <v>2</v>
      </c>
      <c r="C238" s="178" t="s">
        <v>113</v>
      </c>
      <c r="D238" s="162" t="s">
        <v>46</v>
      </c>
      <c r="E238" s="163">
        <f t="shared" ref="E238:E240" si="23">IF(B238=1,240,IF(B238=2,204,IF(B238=3,168,IF(B238=4,168,IF(B238&lt;=8,132,IF(B238&lt;=16,96.2,IF(B238&lt;=32,60.1)))))))</f>
        <v>204</v>
      </c>
      <c r="F238" s="163">
        <v>240</v>
      </c>
      <c r="G238" s="164">
        <f t="shared" ref="G238:G242" si="24">SUM(E238,F238)</f>
        <v>444</v>
      </c>
    </row>
    <row r="239" spans="1:9" ht="21.75" thickBot="1" x14ac:dyDescent="0.35">
      <c r="A239" s="65"/>
      <c r="B239" s="170"/>
      <c r="C239" s="179" t="s">
        <v>105</v>
      </c>
      <c r="D239" s="171" t="s">
        <v>46</v>
      </c>
      <c r="E239" s="172"/>
      <c r="F239" s="172"/>
      <c r="G239" s="164"/>
    </row>
    <row r="240" spans="1:9" ht="21.75" thickBot="1" x14ac:dyDescent="0.35">
      <c r="A240" s="65"/>
      <c r="B240" s="167">
        <v>3</v>
      </c>
      <c r="C240" s="178" t="s">
        <v>108</v>
      </c>
      <c r="D240" s="162" t="s">
        <v>40</v>
      </c>
      <c r="E240" s="163">
        <f t="shared" si="23"/>
        <v>168</v>
      </c>
      <c r="F240" s="163">
        <v>132</v>
      </c>
      <c r="G240" s="164">
        <f t="shared" si="24"/>
        <v>300</v>
      </c>
    </row>
    <row r="241" spans="1:8" ht="21.75" thickBot="1" x14ac:dyDescent="0.35">
      <c r="A241" s="88"/>
      <c r="B241" s="195"/>
      <c r="C241" s="196" t="s">
        <v>89</v>
      </c>
      <c r="D241" s="171" t="s">
        <v>40</v>
      </c>
      <c r="E241" s="172"/>
      <c r="F241" s="172"/>
      <c r="G241" s="164"/>
    </row>
    <row r="242" spans="1:8" s="1" customFormat="1" ht="21" x14ac:dyDescent="0.3">
      <c r="A242" s="88"/>
      <c r="B242" s="167">
        <v>4</v>
      </c>
      <c r="C242" s="162" t="s">
        <v>133</v>
      </c>
      <c r="D242" s="162" t="s">
        <v>41</v>
      </c>
      <c r="E242" s="163">
        <f>IF(B242=1,240,IF(B242=2,204,IF(B242=3,168,IF(B242=4,168,IF(B242&lt;=8,132,IF(B242&lt;=16,96.2,IF(B242&lt;=32,60.1)))))))</f>
        <v>168</v>
      </c>
      <c r="F242" s="163">
        <v>168</v>
      </c>
      <c r="G242" s="164">
        <f t="shared" si="24"/>
        <v>336</v>
      </c>
    </row>
    <row r="243" spans="1:8" s="1" customFormat="1" ht="21.75" thickBot="1" x14ac:dyDescent="0.35">
      <c r="A243" s="88"/>
      <c r="B243" s="195"/>
      <c r="C243" s="171" t="s">
        <v>132</v>
      </c>
      <c r="D243" s="171" t="s">
        <v>41</v>
      </c>
      <c r="E243" s="172"/>
      <c r="F243" s="172"/>
      <c r="G243" s="175"/>
    </row>
    <row r="244" spans="1:8" ht="21" x14ac:dyDescent="0.3">
      <c r="A244" s="11"/>
      <c r="B244" s="86"/>
      <c r="C244" s="75"/>
      <c r="D244" s="75"/>
      <c r="E244" s="51"/>
      <c r="F244" s="51"/>
      <c r="G244" s="53"/>
    </row>
    <row r="245" spans="1:8" ht="21" x14ac:dyDescent="0.3">
      <c r="A245" s="43" t="s">
        <v>26</v>
      </c>
      <c r="B245" s="31" t="s">
        <v>27</v>
      </c>
      <c r="C245" s="21" t="s">
        <v>28</v>
      </c>
      <c r="D245" s="21" t="s">
        <v>29</v>
      </c>
      <c r="E245" s="22" t="s">
        <v>30</v>
      </c>
      <c r="F245" s="22" t="s">
        <v>31</v>
      </c>
      <c r="G245" s="26" t="s">
        <v>32</v>
      </c>
    </row>
    <row r="246" spans="1:8" ht="21.75" thickBot="1" x14ac:dyDescent="0.35">
      <c r="A246" s="32"/>
      <c r="B246" s="99"/>
      <c r="C246" s="117"/>
      <c r="D246" s="117"/>
      <c r="E246" s="118"/>
      <c r="F246" s="118"/>
      <c r="G246" s="64"/>
    </row>
    <row r="247" spans="1:8" ht="21" x14ac:dyDescent="0.3">
      <c r="A247" s="65"/>
      <c r="B247" s="167">
        <v>1</v>
      </c>
      <c r="C247" s="162" t="s">
        <v>110</v>
      </c>
      <c r="D247" s="162" t="s">
        <v>41</v>
      </c>
      <c r="E247" s="163">
        <v>240</v>
      </c>
      <c r="F247" s="163">
        <v>240</v>
      </c>
      <c r="G247" s="164">
        <v>480</v>
      </c>
    </row>
    <row r="248" spans="1:8" ht="21.75" thickBot="1" x14ac:dyDescent="0.35">
      <c r="A248" s="65"/>
      <c r="B248" s="170"/>
      <c r="C248" s="171" t="s">
        <v>109</v>
      </c>
      <c r="D248" s="171" t="s">
        <v>41</v>
      </c>
      <c r="E248" s="172"/>
      <c r="F248" s="172"/>
      <c r="G248" s="180"/>
    </row>
    <row r="249" spans="1:8" ht="21" x14ac:dyDescent="0.3">
      <c r="A249" s="11"/>
      <c r="B249" s="59"/>
      <c r="C249" s="56"/>
      <c r="D249" s="50"/>
      <c r="E249" s="51"/>
      <c r="F249" s="51"/>
      <c r="G249" s="53"/>
    </row>
    <row r="250" spans="1:8" ht="21" x14ac:dyDescent="0.3">
      <c r="A250" s="42" t="s">
        <v>20</v>
      </c>
      <c r="B250" s="31" t="s">
        <v>27</v>
      </c>
      <c r="C250" s="21" t="s">
        <v>28</v>
      </c>
      <c r="D250" s="21" t="s">
        <v>29</v>
      </c>
      <c r="E250" s="22" t="s">
        <v>30</v>
      </c>
      <c r="F250" s="22" t="s">
        <v>31</v>
      </c>
      <c r="G250" s="26" t="s">
        <v>32</v>
      </c>
    </row>
    <row r="251" spans="1:8" ht="21.75" thickBot="1" x14ac:dyDescent="0.35">
      <c r="A251" s="11"/>
      <c r="B251" s="99"/>
      <c r="C251" s="117"/>
      <c r="D251" s="117"/>
      <c r="E251" s="118"/>
      <c r="F251" s="118"/>
      <c r="G251" s="64"/>
    </row>
    <row r="252" spans="1:8" ht="21.75" thickBot="1" x14ac:dyDescent="0.35">
      <c r="A252" s="27"/>
      <c r="B252" s="161">
        <v>1</v>
      </c>
      <c r="C252" s="178" t="s">
        <v>106</v>
      </c>
      <c r="D252" s="162" t="s">
        <v>40</v>
      </c>
      <c r="E252" s="163">
        <f>IF(B247=1,240,IF(B247=2,204,IF(B247=3,168,IF(B247=4,168,IF(B247&lt;=8,132,IF(B247&lt;=16,96.2,IF(B247&lt;=32,60.1)))))))</f>
        <v>240</v>
      </c>
      <c r="F252" s="163">
        <v>240</v>
      </c>
      <c r="G252" s="164">
        <f>SUM(E252,F252)</f>
        <v>480</v>
      </c>
    </row>
    <row r="253" spans="1:8" ht="21.75" thickBot="1" x14ac:dyDescent="0.35">
      <c r="A253" s="27"/>
      <c r="B253" s="170"/>
      <c r="C253" s="179" t="s">
        <v>91</v>
      </c>
      <c r="D253" s="171" t="s">
        <v>40</v>
      </c>
      <c r="E253" s="163"/>
      <c r="F253" s="172"/>
      <c r="G253" s="164"/>
    </row>
    <row r="254" spans="1:8" ht="21.75" thickBot="1" x14ac:dyDescent="0.35">
      <c r="A254" s="27"/>
      <c r="B254" s="161">
        <v>2</v>
      </c>
      <c r="C254" s="178" t="s">
        <v>115</v>
      </c>
      <c r="D254" s="162" t="s">
        <v>41</v>
      </c>
      <c r="E254" s="163">
        <v>204</v>
      </c>
      <c r="F254" s="163">
        <v>168</v>
      </c>
      <c r="G254" s="164">
        <f t="shared" ref="G254:G256" si="25">SUM(E254,F254)</f>
        <v>372</v>
      </c>
      <c r="H254" t="s">
        <v>145</v>
      </c>
    </row>
    <row r="255" spans="1:8" ht="21.75" thickBot="1" x14ac:dyDescent="0.35">
      <c r="A255" s="27"/>
      <c r="B255" s="170"/>
      <c r="C255" s="196" t="s">
        <v>112</v>
      </c>
      <c r="D255" s="171" t="s">
        <v>41</v>
      </c>
      <c r="E255" s="163"/>
      <c r="F255" s="172"/>
      <c r="G255" s="164"/>
    </row>
    <row r="256" spans="1:8" ht="21" x14ac:dyDescent="0.3">
      <c r="A256" s="27"/>
      <c r="B256" s="167">
        <v>3</v>
      </c>
      <c r="C256" s="197" t="s">
        <v>114</v>
      </c>
      <c r="D256" s="162" t="s">
        <v>46</v>
      </c>
      <c r="E256" s="163">
        <v>168</v>
      </c>
      <c r="F256" s="163">
        <v>204</v>
      </c>
      <c r="G256" s="164">
        <f t="shared" si="25"/>
        <v>372</v>
      </c>
    </row>
    <row r="257" spans="1:7" ht="21.75" thickBot="1" x14ac:dyDescent="0.35">
      <c r="A257" s="27"/>
      <c r="B257" s="198"/>
      <c r="C257" s="196" t="s">
        <v>111</v>
      </c>
      <c r="D257" s="171" t="s">
        <v>46</v>
      </c>
      <c r="E257" s="199"/>
      <c r="F257" s="172"/>
      <c r="G257" s="175"/>
    </row>
    <row r="258" spans="1:7" ht="0.75" customHeight="1" thickBot="1" x14ac:dyDescent="0.25">
      <c r="A258" s="12"/>
      <c r="B258" s="46"/>
      <c r="C258" s="13"/>
      <c r="D258" s="13"/>
      <c r="E258" s="13"/>
      <c r="F258" s="13"/>
      <c r="G258" s="14"/>
    </row>
    <row r="259" spans="1:7" x14ac:dyDescent="0.2">
      <c r="B259" s="47"/>
    </row>
    <row r="260" spans="1:7" x14ac:dyDescent="0.2">
      <c r="B260" s="47"/>
    </row>
    <row r="261" spans="1:7" x14ac:dyDescent="0.2">
      <c r="B261" s="47"/>
    </row>
    <row r="262" spans="1:7" x14ac:dyDescent="0.2">
      <c r="B262" s="47"/>
    </row>
  </sheetData>
  <sortState xmlns:xlrd2="http://schemas.microsoft.com/office/spreadsheetml/2017/richdata2" ref="C215:G224">
    <sortCondition descending="1" ref="G215:G224"/>
  </sortState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JUANIKER</dc:creator>
  <cp:lastModifiedBy>Elisa Hortelano</cp:lastModifiedBy>
  <dcterms:created xsi:type="dcterms:W3CDTF">2024-03-18T08:28:55Z</dcterms:created>
  <dcterms:modified xsi:type="dcterms:W3CDTF">2026-03-14T12:31:37Z</dcterms:modified>
</cp:coreProperties>
</file>